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680" yWindow="-15" windowWidth="7725" windowHeight="8310" tabRatio="866" firstSheet="9" activeTab="14"/>
  </bookViews>
  <sheets>
    <sheet name="資金収支 - 第1号の1様式" sheetId="47" r:id="rId1"/>
    <sheet name="資金収支 - 第1号の3様式" sheetId="48" r:id="rId2"/>
    <sheet name="資金収支 - 第1号の4様式" sheetId="49" r:id="rId3"/>
    <sheet name="資金収支 - 第1号の4様式(2)" sheetId="50" r:id="rId4"/>
    <sheet name="資金収支 - 第1号の4様式(3)" sheetId="51" r:id="rId5"/>
    <sheet name="事業活動 - 第2号の1様式" sheetId="52" r:id="rId6"/>
    <sheet name="事業活動 - 第2号の3様式" sheetId="53" r:id="rId7"/>
    <sheet name="事業活動 - 第2号の4様式" sheetId="54" r:id="rId8"/>
    <sheet name="事業活動 - 第2号の4様式(2)" sheetId="55" r:id="rId9"/>
    <sheet name="事業活動 - 第2号の4様式(3)" sheetId="56" r:id="rId10"/>
    <sheet name="貸借 - 第3号の1様式" sheetId="57" r:id="rId11"/>
    <sheet name="貸借 - 第3号の3様式" sheetId="58" r:id="rId12"/>
    <sheet name="貸借 - 第3号の4様式" sheetId="59" r:id="rId13"/>
    <sheet name="貸借 - 第3号の4様式(2)" sheetId="60" r:id="rId14"/>
    <sheet name="貸借 - 第3号の4様式(3)" sheetId="61" r:id="rId15"/>
  </sheets>
  <definedNames>
    <definedName name="_xlnm.Print_Area" localSheetId="1">'資金収支 - 第1号の3様式'!$A$1:$I$81</definedName>
    <definedName name="_xlnm.Print_Area" localSheetId="5">'事業活動 - 第2号の1様式'!$A$1:$F$82</definedName>
    <definedName name="_xlnm.Print_Area" localSheetId="6">'事業活動 - 第2号の3様式'!$A$1:$I$86</definedName>
    <definedName name="_xlnm.Print_Area" localSheetId="7">'事業活動 - 第2号の4様式'!$A$1:$F$46</definedName>
    <definedName name="_xlnm.Print_Area" localSheetId="8">'事業活動 - 第2号の4様式(2)'!$A$1:$F$89</definedName>
    <definedName name="_xlnm.Print_Area" localSheetId="9">'事業活動 - 第2号の4様式(3)'!$A$1:$F$90</definedName>
    <definedName name="_xlnm.Print_Area" localSheetId="11">'貸借 - 第3号の3様式'!$A$1:$G$48</definedName>
  </definedNames>
  <calcPr calcId="125725"/>
</workbook>
</file>

<file path=xl/calcChain.xml><?xml version="1.0" encoding="utf-8"?>
<calcChain xmlns="http://schemas.openxmlformats.org/spreadsheetml/2006/main">
  <c r="B33" i="61"/>
  <c r="F32"/>
  <c r="F21"/>
  <c r="B35" i="60"/>
  <c r="F34"/>
  <c r="F20"/>
  <c r="B29" i="59"/>
  <c r="F28"/>
  <c r="F20"/>
  <c r="E40" i="58"/>
  <c r="G40" s="1"/>
  <c r="E41"/>
  <c r="G41" s="1"/>
  <c r="E29"/>
  <c r="G29" s="1"/>
  <c r="E19"/>
  <c r="G19" s="1"/>
  <c r="E20"/>
  <c r="G20" s="1"/>
  <c r="E21"/>
  <c r="G21" s="1"/>
  <c r="E22"/>
  <c r="G22" s="1"/>
  <c r="E23"/>
  <c r="G23" s="1"/>
  <c r="E24"/>
  <c r="G24" s="1"/>
  <c r="E10"/>
  <c r="G10" s="1"/>
  <c r="E11"/>
  <c r="G11" s="1"/>
  <c r="C46"/>
  <c r="C34"/>
  <c r="C27"/>
  <c r="F46"/>
  <c r="D46"/>
  <c r="B46"/>
  <c r="E45"/>
  <c r="G45" s="1"/>
  <c r="E44"/>
  <c r="G44" s="1"/>
  <c r="E43"/>
  <c r="G43" s="1"/>
  <c r="E42"/>
  <c r="G42" s="1"/>
  <c r="E39"/>
  <c r="G39" s="1"/>
  <c r="E38"/>
  <c r="G38" s="1"/>
  <c r="E37"/>
  <c r="G37" s="1"/>
  <c r="E36"/>
  <c r="G36" s="1"/>
  <c r="E35"/>
  <c r="G35" s="1"/>
  <c r="F34"/>
  <c r="D34"/>
  <c r="B34"/>
  <c r="E33"/>
  <c r="G33" s="1"/>
  <c r="E32"/>
  <c r="G32" s="1"/>
  <c r="E31"/>
  <c r="G31" s="1"/>
  <c r="E30"/>
  <c r="G30" s="1"/>
  <c r="E28"/>
  <c r="G28" s="1"/>
  <c r="F27"/>
  <c r="D27"/>
  <c r="B27"/>
  <c r="E26"/>
  <c r="G26" s="1"/>
  <c r="E25"/>
  <c r="G25" s="1"/>
  <c r="E18"/>
  <c r="G18" s="1"/>
  <c r="E17"/>
  <c r="G17" s="1"/>
  <c r="E16"/>
  <c r="G16" s="1"/>
  <c r="E15"/>
  <c r="G15" s="1"/>
  <c r="E14"/>
  <c r="G14" s="1"/>
  <c r="E13"/>
  <c r="G13" s="1"/>
  <c r="G12"/>
  <c r="E12"/>
  <c r="E9"/>
  <c r="G9" s="1"/>
  <c r="B36" i="57"/>
  <c r="F35"/>
  <c r="F21"/>
  <c r="D79" i="56"/>
  <c r="D72"/>
  <c r="D60"/>
  <c r="D79" i="55"/>
  <c r="D67"/>
  <c r="D56"/>
  <c r="D38" i="54"/>
  <c r="D33"/>
  <c r="D29"/>
  <c r="G82" i="53"/>
  <c r="I82" s="1"/>
  <c r="G71"/>
  <c r="I71" s="1"/>
  <c r="G72"/>
  <c r="I72" s="1"/>
  <c r="G65"/>
  <c r="I65" s="1"/>
  <c r="G66"/>
  <c r="I66" s="1"/>
  <c r="G67"/>
  <c r="I67" s="1"/>
  <c r="G54"/>
  <c r="I54" s="1"/>
  <c r="G55"/>
  <c r="I55" s="1"/>
  <c r="G56"/>
  <c r="I56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10"/>
  <c r="I10" s="1"/>
  <c r="G11"/>
  <c r="I11" s="1"/>
  <c r="E75"/>
  <c r="E62"/>
  <c r="E52"/>
  <c r="G84"/>
  <c r="I84" s="1"/>
  <c r="G83"/>
  <c r="I83" s="1"/>
  <c r="G81"/>
  <c r="I81" s="1"/>
  <c r="G80"/>
  <c r="I80" s="1"/>
  <c r="G79"/>
  <c r="I79" s="1"/>
  <c r="G77"/>
  <c r="I77" s="1"/>
  <c r="H75"/>
  <c r="F75"/>
  <c r="D75"/>
  <c r="G74"/>
  <c r="G73"/>
  <c r="I73" s="1"/>
  <c r="G70"/>
  <c r="I70" s="1"/>
  <c r="G69"/>
  <c r="I69" s="1"/>
  <c r="G68"/>
  <c r="I68" s="1"/>
  <c r="G64"/>
  <c r="I64" s="1"/>
  <c r="H62"/>
  <c r="F62"/>
  <c r="D62"/>
  <c r="G61"/>
  <c r="I61" s="1"/>
  <c r="G60"/>
  <c r="I60" s="1"/>
  <c r="G59"/>
  <c r="I59" s="1"/>
  <c r="G58"/>
  <c r="G57"/>
  <c r="I57" s="1"/>
  <c r="G53"/>
  <c r="I53" s="1"/>
  <c r="H52"/>
  <c r="F52"/>
  <c r="D52"/>
  <c r="G51"/>
  <c r="I51" s="1"/>
  <c r="G50"/>
  <c r="I50" s="1"/>
  <c r="G14"/>
  <c r="I14" s="1"/>
  <c r="G13"/>
  <c r="G12"/>
  <c r="I12" s="1"/>
  <c r="G9"/>
  <c r="I9" s="1"/>
  <c r="D71" i="52"/>
  <c r="D60"/>
  <c r="D50"/>
  <c r="F65" i="51"/>
  <c r="F66"/>
  <c r="F67"/>
  <c r="F5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9"/>
  <c r="F10"/>
  <c r="F11"/>
  <c r="F12"/>
  <c r="F13"/>
  <c r="F14"/>
  <c r="F75"/>
  <c r="F71"/>
  <c r="F69"/>
  <c r="F68"/>
  <c r="F64"/>
  <c r="F63"/>
  <c r="F62"/>
  <c r="F61"/>
  <c r="F59"/>
  <c r="F58"/>
  <c r="F56"/>
  <c r="F55"/>
  <c r="F53"/>
  <c r="F52"/>
  <c r="F17"/>
  <c r="F16"/>
  <c r="F15"/>
  <c r="F8"/>
  <c r="F64" i="50"/>
  <c r="F65"/>
  <c r="F66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9"/>
  <c r="F10"/>
  <c r="F11"/>
  <c r="F12"/>
  <c r="F13"/>
  <c r="F14"/>
  <c r="F15"/>
  <c r="F74"/>
  <c r="F70"/>
  <c r="F68"/>
  <c r="F67"/>
  <c r="F63"/>
  <c r="F62"/>
  <c r="F60"/>
  <c r="F59"/>
  <c r="F58"/>
  <c r="F57"/>
  <c r="F56"/>
  <c r="F55"/>
  <c r="F53"/>
  <c r="F52"/>
  <c r="F18"/>
  <c r="F17"/>
  <c r="F16"/>
  <c r="F8"/>
  <c r="F11" i="49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44"/>
  <c r="F40"/>
  <c r="F38"/>
  <c r="F37"/>
  <c r="F36"/>
  <c r="F34"/>
  <c r="F33"/>
  <c r="F31"/>
  <c r="F30"/>
  <c r="F10"/>
  <c r="F9"/>
  <c r="F8"/>
  <c r="I71" i="48"/>
  <c r="G71"/>
  <c r="G72"/>
  <c r="I72" s="1"/>
  <c r="G73"/>
  <c r="I73" s="1"/>
  <c r="G67"/>
  <c r="I67" s="1"/>
  <c r="G62"/>
  <c r="I62" s="1"/>
  <c r="G20"/>
  <c r="I20" s="1"/>
  <c r="G21"/>
  <c r="I21" s="1"/>
  <c r="G22"/>
  <c r="I22" s="1"/>
  <c r="G23"/>
  <c r="I23" s="1"/>
  <c r="G24"/>
  <c r="I24" s="1"/>
  <c r="G25"/>
  <c r="I25" s="1"/>
  <c r="G26"/>
  <c r="I26" s="1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40"/>
  <c r="I40" s="1"/>
  <c r="G4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I10"/>
  <c r="G10"/>
  <c r="G11"/>
  <c r="I11" s="1"/>
  <c r="G12"/>
  <c r="I12" s="1"/>
  <c r="I13"/>
  <c r="G13"/>
  <c r="G14"/>
  <c r="I14" s="1"/>
  <c r="G15"/>
  <c r="I15" s="1"/>
  <c r="I16"/>
  <c r="G16"/>
  <c r="E76"/>
  <c r="E65"/>
  <c r="E57"/>
  <c r="G79"/>
  <c r="I79" s="1"/>
  <c r="H76"/>
  <c r="F76"/>
  <c r="D76"/>
  <c r="G75"/>
  <c r="I75" s="1"/>
  <c r="G74"/>
  <c r="I74" s="1"/>
  <c r="G70"/>
  <c r="I70" s="1"/>
  <c r="G69"/>
  <c r="I69" s="1"/>
  <c r="G68"/>
  <c r="I68" s="1"/>
  <c r="G66"/>
  <c r="I66" s="1"/>
  <c r="H65"/>
  <c r="F65"/>
  <c r="D65"/>
  <c r="G64"/>
  <c r="G63"/>
  <c r="I63" s="1"/>
  <c r="G61"/>
  <c r="I61" s="1"/>
  <c r="G60"/>
  <c r="I60" s="1"/>
  <c r="G59"/>
  <c r="I59" s="1"/>
  <c r="G58"/>
  <c r="I58" s="1"/>
  <c r="H57"/>
  <c r="F57"/>
  <c r="D57"/>
  <c r="G56"/>
  <c r="I56" s="1"/>
  <c r="G55"/>
  <c r="I55" s="1"/>
  <c r="G19"/>
  <c r="I19" s="1"/>
  <c r="I18"/>
  <c r="I57" s="1"/>
  <c r="G18"/>
  <c r="G17"/>
  <c r="I17" s="1"/>
  <c r="G9"/>
  <c r="I9" s="1"/>
  <c r="F69" i="47"/>
  <c r="F70"/>
  <c r="F6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9"/>
  <c r="F10"/>
  <c r="F11"/>
  <c r="F12"/>
  <c r="F13"/>
  <c r="F14"/>
  <c r="F15"/>
  <c r="F78"/>
  <c r="F74"/>
  <c r="F72"/>
  <c r="F71"/>
  <c r="F68"/>
  <c r="F67"/>
  <c r="F66"/>
  <c r="F65"/>
  <c r="F63"/>
  <c r="F62"/>
  <c r="F60"/>
  <c r="F59"/>
  <c r="F58"/>
  <c r="F57"/>
  <c r="F55"/>
  <c r="F54"/>
  <c r="F18"/>
  <c r="F17"/>
  <c r="F56" s="1"/>
  <c r="F16"/>
  <c r="F8"/>
  <c r="F33" i="61" l="1"/>
  <c r="F35" i="60"/>
  <c r="F29" i="59"/>
  <c r="D47" i="58"/>
  <c r="C47"/>
  <c r="F47"/>
  <c r="B47"/>
  <c r="G34"/>
  <c r="E46"/>
  <c r="G27"/>
  <c r="E27"/>
  <c r="G46"/>
  <c r="E34"/>
  <c r="F36" i="57"/>
  <c r="D73" i="56"/>
  <c r="D80" s="1"/>
  <c r="D82" s="1"/>
  <c r="D89" s="1"/>
  <c r="D68" i="55"/>
  <c r="D80" s="1"/>
  <c r="D82" s="1"/>
  <c r="D88" s="1"/>
  <c r="D34" i="54"/>
  <c r="D39" s="1"/>
  <c r="D41" s="1"/>
  <c r="D45" s="1"/>
  <c r="H63" i="53"/>
  <c r="G62"/>
  <c r="F63"/>
  <c r="F76" s="1"/>
  <c r="F78" s="1"/>
  <c r="F85" s="1"/>
  <c r="E63"/>
  <c r="E76" s="1"/>
  <c r="E78" s="1"/>
  <c r="E85" s="1"/>
  <c r="H76"/>
  <c r="H78" s="1"/>
  <c r="H85" s="1"/>
  <c r="G75"/>
  <c r="D63"/>
  <c r="D76" s="1"/>
  <c r="D78" s="1"/>
  <c r="D85" s="1"/>
  <c r="G52"/>
  <c r="I13"/>
  <c r="I52" s="1"/>
  <c r="I58"/>
  <c r="I62" s="1"/>
  <c r="I74"/>
  <c r="I75" s="1"/>
  <c r="D61" i="52"/>
  <c r="D72" s="1"/>
  <c r="D74" s="1"/>
  <c r="D81" s="1"/>
  <c r="F60" i="51"/>
  <c r="F70"/>
  <c r="F54"/>
  <c r="F54" i="50"/>
  <c r="F69"/>
  <c r="F61"/>
  <c r="F39" i="49"/>
  <c r="F32"/>
  <c r="F35"/>
  <c r="G65" i="48"/>
  <c r="I76"/>
  <c r="H77"/>
  <c r="H80" s="1"/>
  <c r="E77"/>
  <c r="E80" s="1"/>
  <c r="F77"/>
  <c r="F80" s="1"/>
  <c r="D77"/>
  <c r="D80" s="1"/>
  <c r="G57"/>
  <c r="I64"/>
  <c r="I65" s="1"/>
  <c r="G76"/>
  <c r="F73" i="47"/>
  <c r="F76"/>
  <c r="F79" s="1"/>
  <c r="F64"/>
  <c r="E47" i="58" l="1"/>
  <c r="G47"/>
  <c r="G63" i="53"/>
  <c r="G76" s="1"/>
  <c r="G78" s="1"/>
  <c r="G85" s="1"/>
  <c r="I63"/>
  <c r="I76" s="1"/>
  <c r="I78" s="1"/>
  <c r="I85" s="1"/>
  <c r="F73" i="51"/>
  <c r="F76" s="1"/>
  <c r="F72" i="50"/>
  <c r="F75" s="1"/>
  <c r="F42" i="49"/>
  <c r="F45" s="1"/>
  <c r="I77" i="48"/>
  <c r="I80" s="1"/>
  <c r="G77"/>
  <c r="G80" s="1"/>
</calcChain>
</file>

<file path=xl/sharedStrings.xml><?xml version="1.0" encoding="utf-8"?>
<sst xmlns="http://schemas.openxmlformats.org/spreadsheetml/2006/main" count="1112" uniqueCount="311">
  <si>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</si>
  <si>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</si>
  <si>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</si>
  <si>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</si>
  <si>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</si>
  <si>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</si>
  <si>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</si>
  <si>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</si>
  <si>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</si>
  <si>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</si>
  <si>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</si>
  <si>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</si>
  <si>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</si>
  <si>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</si>
  <si>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</si>
  <si>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</si>
  <si>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</si>
  <si>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</si>
  <si>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</si>
  <si>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</si>
  <si>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</si>
  <si>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</si>
  <si>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</si>
  <si>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</si>
  <si>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</si>
  <si>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</si>
  <si>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</si>
  <si>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</si>
  <si>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</si>
  <si>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</si>
  <si>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</si>
  <si>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</si>
  <si>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</si>
  <si>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</si>
  <si>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</si>
  <si>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</si>
  <si>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</si>
  <si>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</si>
  <si>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</si>
  <si>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</si>
  <si>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</si>
  <si>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</si>
  <si>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</si>
  <si>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施設整備等支出計(５)</t>
    <rPh sb="0" eb="2">
      <t>シセツ</t>
    </rPh>
    <rPh sb="2" eb="5">
      <t>セイビトウ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</si>
  <si>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</si>
  <si>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</si>
  <si>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</si>
  <si>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</si>
  <si>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</si>
  <si>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</si>
  <si>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固定資産</t>
    <phoneticPr fontId="2"/>
  </si>
  <si>
    <t xml:space="preserve"> 基本財産</t>
    <phoneticPr fontId="2"/>
  </si>
  <si>
    <t xml:space="preserve"> その他の固定資産</t>
    <phoneticPr fontId="2"/>
  </si>
  <si>
    <t>純　　資　　産　　の　　部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</si>
  <si>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</si>
  <si>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</si>
  <si>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</si>
  <si>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資産の部合計</t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</si>
  <si>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</si>
  <si>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</si>
  <si>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</si>
  <si>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</si>
  <si>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</si>
  <si>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</si>
  <si>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</si>
  <si>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</si>
  <si>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</si>
  <si>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</si>
  <si>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</si>
  <si>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</si>
  <si>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</si>
  <si>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</si>
  <si>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</si>
  <si>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</si>
  <si>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</si>
  <si>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</si>
  <si>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</si>
  <si>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</si>
  <si>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</si>
  <si>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</si>
  <si>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</si>
  <si>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</si>
  <si>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</si>
  <si>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</si>
  <si>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t>保育事業収入</t>
  </si>
  <si>
    <t xml:space="preserve">  保育所運営費収入</t>
  </si>
  <si>
    <t xml:space="preserve">  その他の事業収入</t>
  </si>
  <si>
    <t>経常経費寄付金収入</t>
  </si>
  <si>
    <t>受取利息配当金収入</t>
  </si>
  <si>
    <t>その他の収入</t>
  </si>
  <si>
    <t xml:space="preserve">  受入研修費収入</t>
  </si>
  <si>
    <t xml:space="preserve">  利用者等外給食費収入</t>
  </si>
  <si>
    <t xml:space="preserve">  雑収入</t>
  </si>
  <si>
    <t>人件費支出</t>
  </si>
  <si>
    <t xml:space="preserve">  役員報酬支出</t>
  </si>
  <si>
    <t xml:space="preserve">  職員給料支出</t>
  </si>
  <si>
    <t xml:space="preserve">  職員賞与支出</t>
  </si>
  <si>
    <t xml:space="preserve">  非常勤職員給与支出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</si>
  <si>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</si>
  <si>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</si>
  <si>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</si>
  <si>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</si>
  <si>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保健衛生費支出</t>
  </si>
  <si>
    <t xml:space="preserve">  保育材料費支出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</si>
  <si>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</si>
  <si>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</si>
  <si>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</si>
  <si>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</si>
  <si>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</si>
  <si>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車輌費支出</t>
  </si>
  <si>
    <t xml:space="preserve">  雑支出（事業）</t>
  </si>
  <si>
    <t>事務費支出</t>
  </si>
  <si>
    <t xml:space="preserve">  福利厚生費支出</t>
  </si>
  <si>
    <t xml:space="preserve">  旅費交通費支出</t>
  </si>
  <si>
    <t xml:space="preserve">  研修研究費支出</t>
  </si>
  <si>
    <t xml:space="preserve">  事務消耗品費支出</t>
  </si>
  <si>
    <t xml:space="preserve">  印刷製本費支出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</si>
  <si>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</si>
  <si>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</si>
  <si>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</si>
  <si>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</si>
  <si>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業務委託費支出</t>
  </si>
  <si>
    <t xml:space="preserve">  手数料支出</t>
  </si>
  <si>
    <t xml:space="preserve">  土地・建物賃借料支出</t>
  </si>
  <si>
    <t xml:space="preserve">  租税公課支出</t>
  </si>
  <si>
    <t xml:space="preserve">  保守料支出</t>
  </si>
  <si>
    <t xml:space="preserve">  諸会費支出</t>
  </si>
  <si>
    <t xml:space="preserve">  雑支出(事務)</t>
  </si>
  <si>
    <t>その他の支出</t>
  </si>
  <si>
    <t xml:space="preserve">  利用者等外給食費支出</t>
  </si>
  <si>
    <t>施設整備等補助金収入</t>
  </si>
  <si>
    <t xml:space="preserve">  施設整備等補助金収入</t>
  </si>
  <si>
    <t>固定資産取得支出</t>
  </si>
  <si>
    <t xml:space="preserve">  建物取得支出</t>
  </si>
  <si>
    <t xml:space="preserve">  器具及び備品取得支出</t>
  </si>
  <si>
    <t>積立資産取崩収入</t>
  </si>
  <si>
    <t xml:space="preserve">  退職給付引当資産取崩収入</t>
  </si>
  <si>
    <t>積立資産支出</t>
  </si>
  <si>
    <t xml:space="preserve">  退職給付引当資産支出</t>
  </si>
  <si>
    <t xml:space="preserve">  保育所繰越積立資産支出</t>
  </si>
  <si>
    <t xml:space="preserve">  保育所施設・設備整備積立資産支出</t>
  </si>
  <si>
    <t>―</t>
  </si>
  <si>
    <t>第1号の1様式</t>
    <phoneticPr fontId="2"/>
  </si>
  <si>
    <t>資金収支計算書</t>
    <phoneticPr fontId="2"/>
  </si>
  <si>
    <t>（自）平成 26 年  4 月  1 日  （至）平成 27 年  3 月 31 日</t>
    <phoneticPr fontId="2"/>
  </si>
  <si>
    <t>本　部</t>
  </si>
  <si>
    <t>吾岡保育園</t>
  </si>
  <si>
    <t>大篠保育園</t>
  </si>
  <si>
    <t>合計</t>
    <phoneticPr fontId="2"/>
  </si>
  <si>
    <t>内部取引消去</t>
    <phoneticPr fontId="2"/>
  </si>
  <si>
    <t>事業区分合計</t>
    <phoneticPr fontId="2"/>
  </si>
  <si>
    <t>拠点区分間繰入金収入</t>
  </si>
  <si>
    <t>拠点区分間繰入金支出</t>
  </si>
  <si>
    <t>第1号の3様式</t>
    <phoneticPr fontId="2"/>
  </si>
  <si>
    <t>社会福祉事業区分 資金収支内訳表</t>
    <phoneticPr fontId="2"/>
  </si>
  <si>
    <t>（自）平成 26 年  4 月  1 日  （至）平成 27 年  3 月 31 日</t>
    <phoneticPr fontId="2"/>
  </si>
  <si>
    <t>事業活動による収支</t>
  </si>
  <si>
    <t>収入</t>
  </si>
  <si>
    <t>施設整備等による収支</t>
  </si>
  <si>
    <t>支出</t>
  </si>
  <si>
    <t>その他の活動による収支</t>
  </si>
  <si>
    <t>第1号の4様式</t>
    <phoneticPr fontId="2"/>
  </si>
  <si>
    <t>本　部拠点区分 資金収支計算書</t>
    <phoneticPr fontId="2"/>
  </si>
  <si>
    <t>第1号の4様式</t>
    <phoneticPr fontId="2"/>
  </si>
  <si>
    <t>吾岡保育園拠点区分 資金収支計算書</t>
    <phoneticPr fontId="2"/>
  </si>
  <si>
    <t>（自）平成 26 年  4 月  1 日  （至）平成 27 年  3 月 31 日</t>
    <phoneticPr fontId="2"/>
  </si>
  <si>
    <t>大篠保育園拠点区分 資金収支計算書</t>
    <phoneticPr fontId="2"/>
  </si>
  <si>
    <t>保育事業収益</t>
  </si>
  <si>
    <t xml:space="preserve">  保育所運営費収益</t>
  </si>
  <si>
    <t xml:space="preserve">  その他の事業収益</t>
  </si>
  <si>
    <t>経常経費寄付金収益</t>
  </si>
  <si>
    <t>人件費</t>
  </si>
  <si>
    <t xml:space="preserve">  役員報酬</t>
  </si>
  <si>
    <t xml:space="preserve">  職員給料</t>
  </si>
  <si>
    <t xml:space="preserve">  職員賞与</t>
  </si>
  <si>
    <t xml:space="preserve">  非常勤職員給与</t>
  </si>
  <si>
    <t xml:space="preserve">  退職給付費用</t>
  </si>
  <si>
    <t xml:space="preserve">  法定福利費</t>
  </si>
  <si>
    <t>事業費</t>
  </si>
  <si>
    <t xml:space="preserve">  給食費</t>
  </si>
  <si>
    <t xml:space="preserve">  保健衛生費</t>
  </si>
  <si>
    <t xml:space="preserve">  保育材料費</t>
  </si>
  <si>
    <t xml:space="preserve">  水道光熱費</t>
  </si>
  <si>
    <t xml:space="preserve">  燃料費</t>
  </si>
  <si>
    <t xml:space="preserve">  消耗器具備品費</t>
  </si>
  <si>
    <t xml:space="preserve">  保険料</t>
  </si>
  <si>
    <t xml:space="preserve">  賃借料</t>
  </si>
  <si>
    <t xml:space="preserve">  車輌費</t>
  </si>
  <si>
    <t xml:space="preserve">  雑費</t>
  </si>
  <si>
    <t>事務費</t>
  </si>
  <si>
    <t xml:space="preserve">  福利厚生費</t>
  </si>
  <si>
    <t xml:space="preserve">  旅費交通費</t>
  </si>
  <si>
    <t xml:space="preserve">  研修研究費</t>
  </si>
  <si>
    <t xml:space="preserve">  事務消耗品費</t>
  </si>
  <si>
    <t xml:space="preserve">  印刷製本費</t>
  </si>
  <si>
    <t xml:space="preserve">  修繕費</t>
  </si>
  <si>
    <t xml:space="preserve">  通信運搬費</t>
  </si>
  <si>
    <t xml:space="preserve">  会議費</t>
  </si>
  <si>
    <t xml:space="preserve">  広報費</t>
  </si>
  <si>
    <t xml:space="preserve">  業務委託費</t>
  </si>
  <si>
    <t xml:space="preserve">  手数料</t>
  </si>
  <si>
    <t xml:space="preserve">  土地・建物賃借料</t>
  </si>
  <si>
    <t xml:space="preserve">  租税公課</t>
  </si>
  <si>
    <t xml:space="preserve">  保守料</t>
  </si>
  <si>
    <t xml:space="preserve">  諸会費</t>
  </si>
  <si>
    <t xml:space="preserve">  雑費(事務)</t>
  </si>
  <si>
    <t>減価償却費</t>
  </si>
  <si>
    <t>国庫補助金等特別積立金取崩額</t>
  </si>
  <si>
    <t>受取利息配当金収益</t>
  </si>
  <si>
    <t>その他のサービス活動外収益</t>
  </si>
  <si>
    <t xml:space="preserve">  受入研修費収益</t>
  </si>
  <si>
    <t xml:space="preserve">  利用者等外給食収益</t>
  </si>
  <si>
    <t xml:space="preserve">  雑収益</t>
  </si>
  <si>
    <t>その他のサービス活動外費用</t>
  </si>
  <si>
    <t xml:space="preserve">  利用者等外給食費</t>
  </si>
  <si>
    <t>施設整備等補助金収益</t>
  </si>
  <si>
    <t xml:space="preserve">  施設整備等補助金収益</t>
  </si>
  <si>
    <t>その他の特別収益</t>
  </si>
  <si>
    <t xml:space="preserve">  国庫補助 会計基準移行時 過年度分修正額</t>
  </si>
  <si>
    <t>固定資産売却損・処分損</t>
  </si>
  <si>
    <t xml:space="preserve">  器具及び備品売却損・処分損</t>
  </si>
  <si>
    <t>国庫補助金等特別積立金積立額</t>
  </si>
  <si>
    <t xml:space="preserve">  人件費積立金積立額</t>
  </si>
  <si>
    <t xml:space="preserve">  備品等購入積立金積立額</t>
  </si>
  <si>
    <t xml:space="preserve">  保育所施設・設備整備積立金積立額</t>
  </si>
  <si>
    <t>第2号の1様式</t>
    <phoneticPr fontId="2"/>
  </si>
  <si>
    <t>事業活動計算書</t>
    <phoneticPr fontId="2"/>
  </si>
  <si>
    <t>（自）平成 26 年  4 月  1 日  （至）平成 27 年  3 月 31 日</t>
    <phoneticPr fontId="2"/>
  </si>
  <si>
    <t>拠点区分間繰入金収益</t>
  </si>
  <si>
    <t>拠点区分間繰入金費用</t>
  </si>
  <si>
    <t>第2号の3様式</t>
    <phoneticPr fontId="2"/>
  </si>
  <si>
    <t>社会福祉事業区分 事業活動内訳表</t>
    <phoneticPr fontId="2"/>
  </si>
  <si>
    <t>サービス活動増減の部</t>
  </si>
  <si>
    <t>収益</t>
  </si>
  <si>
    <t xml:space="preserve">    職員俸給</t>
  </si>
  <si>
    <t xml:space="preserve">    職員諸手当</t>
  </si>
  <si>
    <t xml:space="preserve">    雑費‐事務</t>
  </si>
  <si>
    <t>サービス活動外増減の部</t>
  </si>
  <si>
    <t>費用</t>
  </si>
  <si>
    <t>特別増減の部</t>
  </si>
  <si>
    <t>第2号の4様式</t>
    <phoneticPr fontId="2"/>
  </si>
  <si>
    <t>本　部拠点区分 事業活動計算書</t>
    <phoneticPr fontId="2"/>
  </si>
  <si>
    <t xml:space="preserve">    基本分</t>
  </si>
  <si>
    <t xml:space="preserve">    民給改善費</t>
  </si>
  <si>
    <t xml:space="preserve">    児童用採暖費</t>
  </si>
  <si>
    <t xml:space="preserve">    補助金事業収益</t>
  </si>
  <si>
    <t xml:space="preserve">    退職給付費用</t>
  </si>
  <si>
    <t xml:space="preserve">    退職給付引当金繰入</t>
  </si>
  <si>
    <t xml:space="preserve">    雑収益</t>
  </si>
  <si>
    <t>吾岡保育園拠点区分 事業活動計算書</t>
    <phoneticPr fontId="2"/>
  </si>
  <si>
    <t xml:space="preserve">    県共済会退職金</t>
  </si>
  <si>
    <t xml:space="preserve">    雑費‐退職給付調整金</t>
  </si>
  <si>
    <t xml:space="preserve">    雑収益‐退職給付金</t>
  </si>
  <si>
    <t>大篠保育園拠点区分 事業活動計算書</t>
    <phoneticPr fontId="2"/>
  </si>
  <si>
    <t>流動資産</t>
    <phoneticPr fontId="2"/>
  </si>
  <si>
    <t xml:space="preserve">  現金預金</t>
  </si>
  <si>
    <t xml:space="preserve">  事業未収金</t>
  </si>
  <si>
    <t xml:space="preserve">  未収補助金</t>
  </si>
  <si>
    <t xml:space="preserve">  その他の流動資産</t>
  </si>
  <si>
    <t>固定資産</t>
    <phoneticPr fontId="2"/>
  </si>
  <si>
    <t xml:space="preserve"> 基本財産</t>
    <phoneticPr fontId="2"/>
  </si>
  <si>
    <t xml:space="preserve">  土地</t>
  </si>
  <si>
    <t xml:space="preserve">  建物</t>
  </si>
  <si>
    <t xml:space="preserve">  構築物</t>
  </si>
  <si>
    <t xml:space="preserve">  車輌運搬具</t>
  </si>
  <si>
    <t xml:space="preserve">  器具及び備品</t>
  </si>
  <si>
    <t xml:space="preserve">  権利</t>
  </si>
  <si>
    <t xml:space="preserve">  退職給付引当資産</t>
  </si>
  <si>
    <t xml:space="preserve">  保育所繰越積立資産</t>
  </si>
  <si>
    <t xml:space="preserve">  保育所施設・設備整備積立資産</t>
  </si>
  <si>
    <t>流動負債</t>
    <phoneticPr fontId="2"/>
  </si>
  <si>
    <t xml:space="preserve">  事業未払金</t>
  </si>
  <si>
    <t xml:space="preserve">  預り金</t>
  </si>
  <si>
    <t xml:space="preserve">  職員預り金</t>
  </si>
  <si>
    <t>固定負債</t>
    <phoneticPr fontId="2"/>
  </si>
  <si>
    <t xml:space="preserve">  退職給付引当金</t>
  </si>
  <si>
    <t>基本金</t>
    <phoneticPr fontId="2"/>
  </si>
  <si>
    <t xml:space="preserve">  第一号基本金</t>
  </si>
  <si>
    <t xml:space="preserve">  第三号基本金</t>
  </si>
  <si>
    <t>国庫補助金等特別積立金</t>
    <phoneticPr fontId="2"/>
  </si>
  <si>
    <t>その他の積立金</t>
    <phoneticPr fontId="2"/>
  </si>
  <si>
    <t xml:space="preserve">  人件費積立金</t>
  </si>
  <si>
    <t xml:space="preserve">  修繕費積立金</t>
  </si>
  <si>
    <t xml:space="preserve">  備品等購入積立金</t>
  </si>
  <si>
    <t xml:space="preserve">  保育所施設・設備整備積立金</t>
  </si>
  <si>
    <t>次期繰越活動増減差額</t>
    <phoneticPr fontId="2"/>
  </si>
  <si>
    <t xml:space="preserve">  （うち当期活動増減差額）</t>
  </si>
  <si>
    <t/>
  </si>
  <si>
    <t>第3号の1様式</t>
    <phoneticPr fontId="2"/>
  </si>
  <si>
    <t>貸借対照表</t>
    <phoneticPr fontId="2"/>
  </si>
  <si>
    <t>平成 27 年  3 月 31 日現在</t>
    <phoneticPr fontId="2"/>
  </si>
  <si>
    <t xml:space="preserve"> 基本財産</t>
    <phoneticPr fontId="2"/>
  </si>
  <si>
    <t xml:space="preserve"> その他の固定資産</t>
    <phoneticPr fontId="2"/>
  </si>
  <si>
    <t>流動負債</t>
    <phoneticPr fontId="2"/>
  </si>
  <si>
    <t>固定負債</t>
    <phoneticPr fontId="2"/>
  </si>
  <si>
    <t>基本金</t>
    <phoneticPr fontId="2"/>
  </si>
  <si>
    <t>次期繰越活動増減差額</t>
    <phoneticPr fontId="2"/>
  </si>
  <si>
    <t>第3号の3様式</t>
    <phoneticPr fontId="2"/>
  </si>
  <si>
    <t>社会福祉事業区分 貸借対照表内訳表</t>
    <phoneticPr fontId="2"/>
  </si>
  <si>
    <t>平成 27 年  3 月 31 日現在</t>
    <phoneticPr fontId="2"/>
  </si>
  <si>
    <t xml:space="preserve">    現　　金</t>
  </si>
  <si>
    <t xml:space="preserve">    普通預金</t>
  </si>
  <si>
    <t xml:space="preserve"> 基本財産</t>
    <phoneticPr fontId="2"/>
  </si>
  <si>
    <t>固定負債</t>
    <phoneticPr fontId="2"/>
  </si>
  <si>
    <t>次期繰越活動増減差額</t>
    <phoneticPr fontId="2"/>
  </si>
  <si>
    <t>第3号の4様式</t>
    <phoneticPr fontId="2"/>
  </si>
  <si>
    <t>本　部拠点区分 貸借対照表</t>
    <phoneticPr fontId="2"/>
  </si>
  <si>
    <t>吾岡保育園拠点区分 貸借対照表</t>
    <phoneticPr fontId="2"/>
  </si>
  <si>
    <t xml:space="preserve"> その他の固定資産</t>
    <phoneticPr fontId="2"/>
  </si>
  <si>
    <t>その他の積立金</t>
    <phoneticPr fontId="2"/>
  </si>
  <si>
    <t>大篠保育園拠点区分 貸借対照表</t>
    <phoneticPr fontId="2"/>
  </si>
</sst>
</file>

<file path=xl/styles.xml><?xml version="1.0" encoding="utf-8"?>
<styleSheet xmlns="http://schemas.openxmlformats.org/spreadsheetml/2006/main">
  <numFmts count="2">
    <numFmt numFmtId="176" formatCode="#,##0;&quot;△ &quot;#,##0"/>
    <numFmt numFmtId="177" formatCode="#,##0;\-#,##0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169">
    <xf numFmtId="0" fontId="0" fillId="0" borderId="0" xfId="0"/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49" fontId="14" fillId="0" borderId="3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vertical="center" shrinkToFit="1"/>
    </xf>
    <xf numFmtId="49" fontId="14" fillId="0" borderId="5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4" xfId="0" applyNumberFormat="1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176" fontId="15" fillId="0" borderId="4" xfId="0" applyNumberFormat="1" applyFont="1" applyFill="1" applyBorder="1" applyAlignment="1">
      <alignment horizontal="right" vertical="center" shrinkToFit="1"/>
    </xf>
    <xf numFmtId="176" fontId="15" fillId="0" borderId="5" xfId="0" applyNumberFormat="1" applyFont="1" applyFill="1" applyBorder="1" applyAlignment="1">
      <alignment horizontal="right" vertical="center" shrinkToFit="1"/>
    </xf>
    <xf numFmtId="176" fontId="15" fillId="0" borderId="7" xfId="0" applyNumberFormat="1" applyFont="1" applyFill="1" applyBorder="1" applyAlignment="1">
      <alignment horizontal="right" vertical="center" shrinkToFit="1"/>
    </xf>
    <xf numFmtId="176" fontId="15" fillId="0" borderId="2" xfId="0" applyNumberFormat="1" applyFont="1" applyFill="1" applyBorder="1" applyAlignment="1">
      <alignment horizontal="right" vertical="center" shrinkToFit="1"/>
    </xf>
    <xf numFmtId="49" fontId="14" fillId="0" borderId="9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left" vertical="center" shrinkToFit="1"/>
    </xf>
    <xf numFmtId="49" fontId="14" fillId="0" borderId="11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4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left" vertical="center" shrinkToFit="1"/>
    </xf>
    <xf numFmtId="176" fontId="15" fillId="0" borderId="12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horizontal="left" vertical="center" shrinkToFit="1"/>
    </xf>
    <xf numFmtId="49" fontId="14" fillId="0" borderId="6" xfId="0" applyNumberFormat="1" applyFont="1" applyFill="1" applyBorder="1" applyAlignment="1">
      <alignment horizontal="left" vertical="center" shrinkToFit="1"/>
    </xf>
    <xf numFmtId="176" fontId="15" fillId="0" borderId="13" xfId="0" applyNumberFormat="1" applyFont="1" applyFill="1" applyBorder="1" applyAlignment="1">
      <alignment horizontal="right" vertical="center" shrinkToFit="1"/>
    </xf>
    <xf numFmtId="176" fontId="15" fillId="0" borderId="14" xfId="0" applyNumberFormat="1" applyFont="1" applyFill="1" applyBorder="1" applyAlignment="1">
      <alignment horizontal="right" vertical="center" shrinkToFit="1"/>
    </xf>
    <xf numFmtId="176" fontId="15" fillId="0" borderId="15" xfId="0" applyNumberFormat="1" applyFont="1" applyFill="1" applyBorder="1" applyAlignment="1">
      <alignment horizontal="right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176" fontId="15" fillId="0" borderId="17" xfId="0" applyNumberFormat="1" applyFont="1" applyFill="1" applyBorder="1" applyAlignment="1">
      <alignment horizontal="right" vertical="center" shrinkToFit="1"/>
    </xf>
    <xf numFmtId="176" fontId="15" fillId="0" borderId="18" xfId="0" applyNumberFormat="1" applyFont="1" applyFill="1" applyBorder="1" applyAlignment="1">
      <alignment horizontal="right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176" fontId="15" fillId="0" borderId="20" xfId="0" applyNumberFormat="1" applyFont="1" applyFill="1" applyBorder="1" applyAlignment="1">
      <alignment horizontal="right" vertical="center" shrinkToFit="1"/>
    </xf>
    <xf numFmtId="176" fontId="15" fillId="0" borderId="21" xfId="0" applyNumberFormat="1" applyFont="1" applyFill="1" applyBorder="1" applyAlignment="1">
      <alignment horizontal="right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176" fontId="15" fillId="0" borderId="23" xfId="0" applyNumberFormat="1" applyFont="1" applyFill="1" applyBorder="1" applyAlignment="1">
      <alignment horizontal="right" vertical="center" shrinkToFit="1"/>
    </xf>
    <xf numFmtId="176" fontId="15" fillId="0" borderId="24" xfId="0" applyNumberFormat="1" applyFont="1" applyFill="1" applyBorder="1" applyAlignment="1">
      <alignment horizontal="right" vertical="center" shrinkToFit="1"/>
    </xf>
    <xf numFmtId="176" fontId="15" fillId="0" borderId="25" xfId="0" applyNumberFormat="1" applyFont="1" applyFill="1" applyBorder="1" applyAlignment="1">
      <alignment horizontal="right" vertical="center" shrinkToFit="1"/>
    </xf>
    <xf numFmtId="176" fontId="15" fillId="0" borderId="26" xfId="0" applyNumberFormat="1" applyFont="1" applyFill="1" applyBorder="1" applyAlignment="1">
      <alignment horizontal="right" vertical="center" shrinkToFit="1"/>
    </xf>
    <xf numFmtId="176" fontId="15" fillId="0" borderId="27" xfId="0" applyNumberFormat="1" applyFont="1" applyFill="1" applyBorder="1" applyAlignment="1">
      <alignment horizontal="right" vertical="center" shrinkToFit="1"/>
    </xf>
    <xf numFmtId="176" fontId="15" fillId="0" borderId="28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centerContinuous" vertical="center" shrinkToFit="1"/>
    </xf>
    <xf numFmtId="49" fontId="14" fillId="0" borderId="28" xfId="0" applyNumberFormat="1" applyFont="1" applyFill="1" applyBorder="1" applyAlignment="1">
      <alignment horizontal="centerContinuous" vertical="center" shrinkToFit="1"/>
    </xf>
    <xf numFmtId="49" fontId="14" fillId="0" borderId="19" xfId="0" applyNumberFormat="1" applyFont="1" applyFill="1" applyBorder="1" applyAlignment="1">
      <alignment horizontal="centerContinuous" vertical="center" shrinkToFit="1"/>
    </xf>
    <xf numFmtId="49" fontId="14" fillId="0" borderId="20" xfId="0" applyNumberFormat="1" applyFont="1" applyFill="1" applyBorder="1" applyAlignment="1">
      <alignment horizontal="centerContinuous" vertical="center" shrinkToFit="1"/>
    </xf>
    <xf numFmtId="49" fontId="14" fillId="0" borderId="29" xfId="0" applyNumberFormat="1" applyFont="1" applyFill="1" applyBorder="1" applyAlignment="1">
      <alignment vertical="center" shrinkToFit="1"/>
    </xf>
    <xf numFmtId="49" fontId="14" fillId="0" borderId="30" xfId="0" applyNumberFormat="1" applyFont="1" applyFill="1" applyBorder="1" applyAlignment="1">
      <alignment vertical="center" shrinkToFit="1"/>
    </xf>
    <xf numFmtId="49" fontId="14" fillId="0" borderId="31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2" xfId="0" applyNumberFormat="1" applyFont="1" applyFill="1" applyBorder="1" applyAlignment="1">
      <alignment horizontal="center" vertical="center" shrinkToFit="1"/>
    </xf>
    <xf numFmtId="49" fontId="14" fillId="0" borderId="33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49" fontId="14" fillId="0" borderId="32" xfId="0" applyNumberFormat="1" applyFont="1" applyFill="1" applyBorder="1" applyAlignment="1">
      <alignment vertical="center" shrinkToFit="1"/>
    </xf>
    <xf numFmtId="49" fontId="14" fillId="0" borderId="26" xfId="0" applyNumberFormat="1" applyFont="1" applyFill="1" applyBorder="1" applyAlignment="1">
      <alignment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horizontal="left" vertical="center" shrinkToFit="1"/>
    </xf>
    <xf numFmtId="49" fontId="14" fillId="0" borderId="24" xfId="0" applyNumberFormat="1" applyFont="1" applyFill="1" applyBorder="1" applyAlignment="1">
      <alignment horizontal="left" vertical="center" shrinkToFit="1"/>
    </xf>
    <xf numFmtId="49" fontId="14" fillId="0" borderId="32" xfId="0" applyNumberFormat="1" applyFont="1" applyFill="1" applyBorder="1" applyAlignment="1">
      <alignment horizontal="left" vertical="center" shrinkToFit="1"/>
    </xf>
    <xf numFmtId="49" fontId="14" fillId="0" borderId="29" xfId="0" applyNumberFormat="1" applyFont="1" applyFill="1" applyBorder="1" applyAlignment="1">
      <alignment horizontal="left" vertical="center" shrinkToFit="1"/>
    </xf>
    <xf numFmtId="176" fontId="15" fillId="0" borderId="34" xfId="0" applyNumberFormat="1" applyFont="1" applyFill="1" applyBorder="1" applyAlignment="1">
      <alignment horizontal="right" vertical="center" shrinkToFit="1"/>
    </xf>
    <xf numFmtId="176" fontId="15" fillId="0" borderId="31" xfId="0" applyNumberFormat="1" applyFont="1" applyFill="1" applyBorder="1" applyAlignment="1">
      <alignment horizontal="right" vertical="center" shrinkToFit="1"/>
    </xf>
    <xf numFmtId="49" fontId="14" fillId="0" borderId="10" xfId="0" applyNumberFormat="1" applyFont="1" applyFill="1" applyBorder="1" applyAlignment="1">
      <alignment horizontal="right" vertical="center" shrinkToFit="1"/>
    </xf>
    <xf numFmtId="49" fontId="14" fillId="0" borderId="35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176" fontId="15" fillId="0" borderId="6" xfId="0" applyNumberFormat="1" applyFont="1" applyFill="1" applyBorder="1" applyAlignment="1">
      <alignment horizontal="right" vertical="center" shrinkToFit="1"/>
    </xf>
    <xf numFmtId="49" fontId="14" fillId="0" borderId="7" xfId="0" applyNumberFormat="1" applyFont="1" applyFill="1" applyBorder="1" applyAlignment="1">
      <alignment horizontal="left" vertical="center" shrinkToFit="1"/>
    </xf>
    <xf numFmtId="49" fontId="14" fillId="0" borderId="34" xfId="0" applyNumberFormat="1" applyFont="1" applyFill="1" applyBorder="1" applyAlignment="1">
      <alignment vertical="center" shrinkToFit="1"/>
    </xf>
    <xf numFmtId="49" fontId="14" fillId="0" borderId="41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 shrinkToFit="1"/>
    </xf>
    <xf numFmtId="49" fontId="14" fillId="0" borderId="36" xfId="0" applyNumberFormat="1" applyFont="1" applyFill="1" applyBorder="1" applyAlignment="1">
      <alignment horizontal="left"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right" vertical="center"/>
    </xf>
    <xf numFmtId="176" fontId="15" fillId="0" borderId="3" xfId="0" applyNumberFormat="1" applyFont="1" applyFill="1" applyBorder="1" applyAlignment="1">
      <alignment horizontal="left" vertical="center" shrinkToFit="1"/>
    </xf>
    <xf numFmtId="176" fontId="15" fillId="0" borderId="4" xfId="0" applyNumberFormat="1" applyFont="1" applyFill="1" applyBorder="1" applyAlignment="1">
      <alignment horizontal="left" vertical="center" shrinkToFit="1"/>
    </xf>
    <xf numFmtId="176" fontId="15" fillId="0" borderId="5" xfId="0" applyNumberFormat="1" applyFont="1" applyFill="1" applyBorder="1" applyAlignment="1">
      <alignment horizontal="left" vertical="center" shrinkToFit="1"/>
    </xf>
    <xf numFmtId="176" fontId="15" fillId="0" borderId="6" xfId="0" applyNumberFormat="1" applyFont="1" applyFill="1" applyBorder="1" applyAlignment="1">
      <alignment horizontal="left" vertical="center" shrinkToFit="1"/>
    </xf>
    <xf numFmtId="176" fontId="15" fillId="0" borderId="8" xfId="0" applyNumberFormat="1" applyFont="1" applyFill="1" applyBorder="1" applyAlignment="1">
      <alignment horizontal="left" vertical="center" shrinkToFit="1"/>
    </xf>
    <xf numFmtId="176" fontId="15" fillId="0" borderId="3" xfId="0" applyNumberFormat="1" applyFont="1" applyFill="1" applyBorder="1" applyAlignment="1">
      <alignment horizontal="right" vertical="center" shrinkToFit="1"/>
    </xf>
    <xf numFmtId="176" fontId="18" fillId="0" borderId="6" xfId="0" applyNumberFormat="1" applyFont="1" applyFill="1" applyBorder="1" applyAlignment="1">
      <alignment horizontal="right" vertical="center" shrinkToFit="1"/>
    </xf>
    <xf numFmtId="49" fontId="14" fillId="0" borderId="5" xfId="0" applyNumberFormat="1" applyFont="1" applyFill="1" applyBorder="1" applyAlignment="1">
      <alignment horizontal="left" vertical="center" shrinkToFit="1"/>
    </xf>
    <xf numFmtId="0" fontId="14" fillId="0" borderId="37" xfId="0" applyFont="1" applyFill="1" applyBorder="1" applyAlignment="1">
      <alignment horizontal="left" vertical="top" shrinkToFit="1"/>
    </xf>
    <xf numFmtId="49" fontId="14" fillId="0" borderId="3" xfId="0" applyNumberFormat="1" applyFont="1" applyFill="1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center" vertical="center" shrinkToFit="1"/>
    </xf>
    <xf numFmtId="49" fontId="14" fillId="0" borderId="12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textRotation="255" shrinkToFit="1"/>
    </xf>
    <xf numFmtId="49" fontId="14" fillId="0" borderId="4" xfId="0" applyNumberFormat="1" applyFont="1" applyFill="1" applyBorder="1" applyAlignment="1">
      <alignment horizontal="center" vertical="center" textRotation="255" shrinkToFit="1"/>
    </xf>
    <xf numFmtId="49" fontId="14" fillId="0" borderId="6" xfId="0" applyNumberFormat="1" applyFont="1" applyFill="1" applyBorder="1" applyAlignment="1">
      <alignment horizontal="center" vertical="center" textRotation="255" shrinkToFit="1"/>
    </xf>
    <xf numFmtId="49" fontId="14" fillId="0" borderId="25" xfId="0" applyNumberFormat="1" applyFont="1" applyFill="1" applyBorder="1" applyAlignment="1">
      <alignment horizontal="left" vertical="center" shrinkToFit="1"/>
    </xf>
    <xf numFmtId="49" fontId="14" fillId="0" borderId="12" xfId="0" applyNumberFormat="1" applyFont="1" applyFill="1" applyBorder="1" applyAlignment="1">
      <alignment horizontal="left" vertical="center" shrinkToFit="1"/>
    </xf>
    <xf numFmtId="49" fontId="14" fillId="0" borderId="5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horizontal="center" vertical="center" textRotation="255" shrinkToFit="1"/>
    </xf>
    <xf numFmtId="49" fontId="19" fillId="0" borderId="6" xfId="0" applyNumberFormat="1" applyFont="1" applyFill="1" applyBorder="1" applyAlignment="1">
      <alignment horizontal="center" vertical="center" textRotation="255" shrinkToFit="1"/>
    </xf>
    <xf numFmtId="49" fontId="19" fillId="0" borderId="4" xfId="0" applyNumberFormat="1" applyFont="1" applyFill="1" applyBorder="1" applyAlignment="1">
      <alignment vertical="center" shrinkToFit="1"/>
    </xf>
    <xf numFmtId="49" fontId="19" fillId="0" borderId="6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horizontal="center" vertical="center" shrinkToFit="1"/>
    </xf>
    <xf numFmtId="49" fontId="17" fillId="0" borderId="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right" vertical="center" shrinkToFit="1"/>
    </xf>
    <xf numFmtId="49" fontId="16" fillId="0" borderId="0" xfId="0" applyNumberFormat="1" applyFont="1" applyFill="1" applyAlignment="1">
      <alignment horizontal="center" vertical="center" shrinkToFit="1"/>
    </xf>
    <xf numFmtId="49" fontId="14" fillId="0" borderId="2" xfId="0" applyNumberFormat="1" applyFont="1" applyFill="1" applyBorder="1" applyAlignment="1">
      <alignment horizontal="left" vertical="center" shrinkToFit="1"/>
    </xf>
    <xf numFmtId="49" fontId="14" fillId="0" borderId="11" xfId="0" applyNumberFormat="1" applyFont="1" applyFill="1" applyBorder="1" applyAlignment="1">
      <alignment horizontal="center" vertical="center" textRotation="255" shrinkToFit="1"/>
    </xf>
    <xf numFmtId="49" fontId="14" fillId="0" borderId="12" xfId="0" applyNumberFormat="1" applyFont="1" applyFill="1" applyBorder="1" applyAlignment="1">
      <alignment horizontal="center" vertical="center" textRotation="255" shrinkToFit="1"/>
    </xf>
    <xf numFmtId="49" fontId="14" fillId="0" borderId="0" xfId="0" applyNumberFormat="1" applyFont="1" applyFill="1" applyBorder="1" applyAlignment="1">
      <alignment horizontal="center" vertical="center" shrinkToFit="1"/>
    </xf>
    <xf numFmtId="49" fontId="14" fillId="0" borderId="38" xfId="0" applyNumberFormat="1" applyFont="1" applyFill="1" applyBorder="1" applyAlignment="1">
      <alignment horizontal="center" vertical="center" shrinkToFit="1"/>
    </xf>
    <xf numFmtId="49" fontId="14" fillId="0" borderId="37" xfId="0" applyNumberFormat="1" applyFont="1" applyFill="1" applyBorder="1" applyAlignment="1">
      <alignment horizontal="center" vertical="center" shrinkToFit="1"/>
    </xf>
    <xf numFmtId="49" fontId="14" fillId="0" borderId="39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Fill="1" applyBorder="1" applyAlignment="1">
      <alignment horizontal="center" vertical="center" shrinkToFit="1"/>
    </xf>
    <xf numFmtId="49" fontId="14" fillId="0" borderId="10" xfId="0" applyNumberFormat="1" applyFont="1" applyFill="1" applyBorder="1" applyAlignment="1">
      <alignment horizontal="center" vertical="center" shrinkToFit="1"/>
    </xf>
    <xf numFmtId="49" fontId="14" fillId="0" borderId="11" xfId="0" applyNumberFormat="1" applyFont="1" applyFill="1" applyBorder="1" applyAlignment="1">
      <alignment horizontal="center" vertical="center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center" shrinkToFit="1"/>
    </xf>
    <xf numFmtId="49" fontId="14" fillId="0" borderId="25" xfId="0" applyNumberFormat="1" applyFont="1" applyFill="1" applyBorder="1" applyAlignment="1">
      <alignment horizontal="left" vertical="center" wrapText="1" shrinkToFit="1"/>
    </xf>
    <xf numFmtId="49" fontId="14" fillId="0" borderId="12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textRotation="255" shrinkToFit="1"/>
    </xf>
    <xf numFmtId="0" fontId="14" fillId="0" borderId="4" xfId="0" applyFont="1" applyFill="1" applyBorder="1" applyAlignment="1">
      <alignment horizontal="center" vertical="center" textRotation="255" shrinkToFit="1"/>
    </xf>
    <xf numFmtId="0" fontId="14" fillId="0" borderId="6" xfId="0" applyFont="1" applyFill="1" applyBorder="1" applyAlignment="1">
      <alignment horizontal="center" vertical="center" textRotation="255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12" xfId="0" applyFont="1" applyFill="1" applyBorder="1" applyAlignment="1">
      <alignment horizontal="left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horizontal="left" vertical="center" wrapText="1" shrinkToFit="1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4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 shrinkToFit="1"/>
    </xf>
    <xf numFmtId="176" fontId="18" fillId="0" borderId="6" xfId="0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left" vertical="center" shrinkToFit="1"/>
    </xf>
    <xf numFmtId="0" fontId="20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37" xfId="0" applyFont="1" applyFill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49" fontId="19" fillId="0" borderId="3" xfId="0" applyNumberFormat="1" applyFont="1" applyFill="1" applyBorder="1" applyAlignment="1">
      <alignment vertical="center" textRotation="255" shrinkToFit="1"/>
    </xf>
    <xf numFmtId="49" fontId="19" fillId="0" borderId="6" xfId="0" applyNumberFormat="1" applyFont="1" applyFill="1" applyBorder="1" applyAlignment="1">
      <alignment vertical="center" textRotation="255" shrinkToFit="1"/>
    </xf>
    <xf numFmtId="49" fontId="19" fillId="0" borderId="6" xfId="0" applyNumberFormat="1" applyFont="1" applyFill="1" applyBorder="1" applyAlignment="1">
      <alignment vertical="center" textRotation="255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4"/>
      <c r="B1" s="114"/>
      <c r="C1" s="20"/>
      <c r="D1" s="20"/>
      <c r="E1" s="20"/>
      <c r="F1" s="115"/>
      <c r="G1" s="115"/>
    </row>
    <row r="2" spans="1:7" ht="15" customHeight="1">
      <c r="A2" s="76"/>
      <c r="B2" s="76"/>
      <c r="C2" s="76"/>
      <c r="D2" s="76"/>
      <c r="E2" s="116" t="s">
        <v>142</v>
      </c>
      <c r="F2" s="116"/>
      <c r="G2" s="116"/>
    </row>
    <row r="3" spans="1:7" ht="14.25">
      <c r="A3" s="117" t="s">
        <v>143</v>
      </c>
      <c r="B3" s="117"/>
      <c r="C3" s="117"/>
      <c r="D3" s="117"/>
      <c r="E3" s="117"/>
      <c r="F3" s="117"/>
      <c r="G3" s="117"/>
    </row>
    <row r="4" spans="1:7">
      <c r="A4" s="76"/>
      <c r="B4" s="76"/>
      <c r="C4" s="76"/>
      <c r="D4" s="76"/>
      <c r="E4" s="76"/>
      <c r="F4" s="76"/>
      <c r="G4" s="76"/>
    </row>
    <row r="5" spans="1:7">
      <c r="A5" s="114" t="s">
        <v>144</v>
      </c>
      <c r="B5" s="114"/>
      <c r="C5" s="114"/>
      <c r="D5" s="114"/>
      <c r="E5" s="114"/>
      <c r="F5" s="114"/>
      <c r="G5" s="114"/>
    </row>
    <row r="6" spans="1:7" ht="13.5" customHeight="1">
      <c r="A6" s="76"/>
      <c r="B6" s="76"/>
      <c r="C6" s="76"/>
      <c r="D6" s="76"/>
      <c r="E6" s="76"/>
      <c r="F6" s="76"/>
      <c r="G6" s="77" t="s">
        <v>58</v>
      </c>
    </row>
    <row r="7" spans="1:7" ht="14.25" customHeight="1">
      <c r="A7" s="101" t="s">
        <v>37</v>
      </c>
      <c r="B7" s="102"/>
      <c r="C7" s="103"/>
      <c r="D7" s="8" t="s">
        <v>59</v>
      </c>
      <c r="E7" s="8" t="s">
        <v>60</v>
      </c>
      <c r="F7" s="8" t="s">
        <v>61</v>
      </c>
      <c r="G7" s="8" t="s">
        <v>10</v>
      </c>
    </row>
    <row r="8" spans="1:7" ht="14.25" customHeight="1">
      <c r="A8" s="104" t="s">
        <v>48</v>
      </c>
      <c r="B8" s="104" t="s">
        <v>11</v>
      </c>
      <c r="C8" s="6" t="s">
        <v>84</v>
      </c>
      <c r="D8" s="79">
        <v>303361360</v>
      </c>
      <c r="E8" s="79">
        <v>303289310</v>
      </c>
      <c r="F8" s="13">
        <f t="shared" ref="F8:F55" si="0">D8-E8</f>
        <v>72050</v>
      </c>
      <c r="G8" s="91"/>
    </row>
    <row r="9" spans="1:7" ht="14.25" customHeight="1">
      <c r="A9" s="105"/>
      <c r="B9" s="105"/>
      <c r="C9" s="7" t="s">
        <v>85</v>
      </c>
      <c r="D9" s="13">
        <v>242031580</v>
      </c>
      <c r="E9" s="13">
        <v>242031580</v>
      </c>
      <c r="F9" s="13">
        <f>D9-E9</f>
        <v>0</v>
      </c>
      <c r="G9" s="92"/>
    </row>
    <row r="10" spans="1:7" ht="14.25" customHeight="1">
      <c r="A10" s="105"/>
      <c r="B10" s="105"/>
      <c r="C10" s="7" t="s">
        <v>86</v>
      </c>
      <c r="D10" s="13">
        <v>61329780</v>
      </c>
      <c r="E10" s="13">
        <v>61257730</v>
      </c>
      <c r="F10" s="13">
        <f>D10-E10</f>
        <v>72050</v>
      </c>
      <c r="G10" s="92"/>
    </row>
    <row r="11" spans="1:7" ht="14.25" customHeight="1">
      <c r="A11" s="105"/>
      <c r="B11" s="105"/>
      <c r="C11" s="7" t="s">
        <v>87</v>
      </c>
      <c r="D11" s="13">
        <v>50000</v>
      </c>
      <c r="E11" s="13">
        <v>50000</v>
      </c>
      <c r="F11" s="13">
        <f>D11-E11</f>
        <v>0</v>
      </c>
      <c r="G11" s="92"/>
    </row>
    <row r="12" spans="1:7" ht="14.25" customHeight="1">
      <c r="A12" s="105"/>
      <c r="B12" s="105"/>
      <c r="C12" s="7" t="s">
        <v>88</v>
      </c>
      <c r="D12" s="13">
        <v>412954</v>
      </c>
      <c r="E12" s="13">
        <v>415661</v>
      </c>
      <c r="F12" s="13">
        <f>D12-E12</f>
        <v>-2707</v>
      </c>
      <c r="G12" s="92"/>
    </row>
    <row r="13" spans="1:7" ht="14.25" customHeight="1">
      <c r="A13" s="105"/>
      <c r="B13" s="105"/>
      <c r="C13" s="7" t="s">
        <v>89</v>
      </c>
      <c r="D13" s="13">
        <v>2625608</v>
      </c>
      <c r="E13" s="13">
        <v>2583032</v>
      </c>
      <c r="F13" s="13">
        <f>D13-E13</f>
        <v>42576</v>
      </c>
      <c r="G13" s="92"/>
    </row>
    <row r="14" spans="1:7" ht="14.25" customHeight="1">
      <c r="A14" s="105"/>
      <c r="B14" s="105"/>
      <c r="C14" s="7" t="s">
        <v>90</v>
      </c>
      <c r="D14" s="13">
        <v>110000</v>
      </c>
      <c r="E14" s="13">
        <v>107760</v>
      </c>
      <c r="F14" s="13">
        <f>D14-E14</f>
        <v>2240</v>
      </c>
      <c r="G14" s="92"/>
    </row>
    <row r="15" spans="1:7" ht="14.25" customHeight="1">
      <c r="A15" s="105"/>
      <c r="B15" s="105"/>
      <c r="C15" s="7" t="s">
        <v>91</v>
      </c>
      <c r="D15" s="13">
        <v>2318000</v>
      </c>
      <c r="E15" s="13">
        <v>2310400</v>
      </c>
      <c r="F15" s="13">
        <f>D15-E15</f>
        <v>7600</v>
      </c>
      <c r="G15" s="92"/>
    </row>
    <row r="16" spans="1:7" ht="14.25" customHeight="1">
      <c r="A16" s="105"/>
      <c r="B16" s="105"/>
      <c r="C16" s="7" t="s">
        <v>92</v>
      </c>
      <c r="D16" s="13">
        <v>197608</v>
      </c>
      <c r="E16" s="13">
        <v>164872</v>
      </c>
      <c r="F16" s="13">
        <f t="shared" si="0"/>
        <v>32736</v>
      </c>
      <c r="G16" s="92"/>
    </row>
    <row r="17" spans="1:7" ht="14.25" customHeight="1">
      <c r="A17" s="105"/>
      <c r="B17" s="106"/>
      <c r="C17" s="8" t="s">
        <v>76</v>
      </c>
      <c r="D17" s="14">
        <v>306449922</v>
      </c>
      <c r="E17" s="14">
        <v>306338003</v>
      </c>
      <c r="F17" s="14">
        <f t="shared" si="0"/>
        <v>111919</v>
      </c>
      <c r="G17" s="93"/>
    </row>
    <row r="18" spans="1:7" ht="14.25" customHeight="1">
      <c r="A18" s="105"/>
      <c r="B18" s="104" t="s">
        <v>12</v>
      </c>
      <c r="C18" s="7" t="s">
        <v>93</v>
      </c>
      <c r="D18" s="13">
        <v>239731550</v>
      </c>
      <c r="E18" s="13">
        <v>237638874</v>
      </c>
      <c r="F18" s="13">
        <f t="shared" si="0"/>
        <v>2092676</v>
      </c>
      <c r="G18" s="92"/>
    </row>
    <row r="19" spans="1:7" ht="14.25" customHeight="1">
      <c r="A19" s="105"/>
      <c r="B19" s="105"/>
      <c r="C19" s="7" t="s">
        <v>94</v>
      </c>
      <c r="D19" s="13">
        <v>10000</v>
      </c>
      <c r="E19" s="13">
        <v>10000</v>
      </c>
      <c r="F19" s="13">
        <f>D19-E19</f>
        <v>0</v>
      </c>
      <c r="G19" s="92"/>
    </row>
    <row r="20" spans="1:7" ht="14.25" customHeight="1">
      <c r="A20" s="105"/>
      <c r="B20" s="105"/>
      <c r="C20" s="7" t="s">
        <v>95</v>
      </c>
      <c r="D20" s="13">
        <v>155287338</v>
      </c>
      <c r="E20" s="13">
        <v>154010326</v>
      </c>
      <c r="F20" s="13">
        <f>D20-E20</f>
        <v>1277012</v>
      </c>
      <c r="G20" s="92"/>
    </row>
    <row r="21" spans="1:7" ht="14.25" customHeight="1">
      <c r="A21" s="105"/>
      <c r="B21" s="105"/>
      <c r="C21" s="7" t="s">
        <v>96</v>
      </c>
      <c r="D21" s="13">
        <v>34035324</v>
      </c>
      <c r="E21" s="13">
        <v>34035324</v>
      </c>
      <c r="F21" s="13">
        <f>D21-E21</f>
        <v>0</v>
      </c>
      <c r="G21" s="92"/>
    </row>
    <row r="22" spans="1:7" ht="14.25" customHeight="1">
      <c r="A22" s="105"/>
      <c r="B22" s="105"/>
      <c r="C22" s="7" t="s">
        <v>97</v>
      </c>
      <c r="D22" s="13">
        <v>18280737</v>
      </c>
      <c r="E22" s="13">
        <v>17791307</v>
      </c>
      <c r="F22" s="13">
        <f>D22-E22</f>
        <v>489430</v>
      </c>
      <c r="G22" s="92"/>
    </row>
    <row r="23" spans="1:7" ht="14.25" customHeight="1">
      <c r="A23" s="105"/>
      <c r="B23" s="105"/>
      <c r="C23" s="7" t="s">
        <v>98</v>
      </c>
      <c r="D23" s="13">
        <v>3018151</v>
      </c>
      <c r="E23" s="13">
        <v>3018151</v>
      </c>
      <c r="F23" s="13">
        <f>D23-E23</f>
        <v>0</v>
      </c>
      <c r="G23" s="92"/>
    </row>
    <row r="24" spans="1:7" ht="14.25" customHeight="1">
      <c r="A24" s="105"/>
      <c r="B24" s="105"/>
      <c r="C24" s="7" t="s">
        <v>99</v>
      </c>
      <c r="D24" s="13">
        <v>29100000</v>
      </c>
      <c r="E24" s="13">
        <v>28773766</v>
      </c>
      <c r="F24" s="13">
        <f>D24-E24</f>
        <v>326234</v>
      </c>
      <c r="G24" s="92"/>
    </row>
    <row r="25" spans="1:7" ht="14.25" customHeight="1">
      <c r="A25" s="105"/>
      <c r="B25" s="105"/>
      <c r="C25" s="7" t="s">
        <v>100</v>
      </c>
      <c r="D25" s="13">
        <v>35391713</v>
      </c>
      <c r="E25" s="13">
        <v>34460886</v>
      </c>
      <c r="F25" s="13">
        <f>D25-E25</f>
        <v>930827</v>
      </c>
      <c r="G25" s="92"/>
    </row>
    <row r="26" spans="1:7" ht="14.25" customHeight="1">
      <c r="A26" s="105"/>
      <c r="B26" s="105"/>
      <c r="C26" s="7" t="s">
        <v>101</v>
      </c>
      <c r="D26" s="13">
        <v>18135000</v>
      </c>
      <c r="E26" s="13">
        <v>18025784</v>
      </c>
      <c r="F26" s="13">
        <f>D26-E26</f>
        <v>109216</v>
      </c>
      <c r="G26" s="92"/>
    </row>
    <row r="27" spans="1:7" ht="14.25" customHeight="1">
      <c r="A27" s="105"/>
      <c r="B27" s="105"/>
      <c r="C27" s="7" t="s">
        <v>102</v>
      </c>
      <c r="D27" s="13">
        <v>490000</v>
      </c>
      <c r="E27" s="13">
        <v>401639</v>
      </c>
      <c r="F27" s="13">
        <f>D27-E27</f>
        <v>88361</v>
      </c>
      <c r="G27" s="92"/>
    </row>
    <row r="28" spans="1:7" ht="14.25" customHeight="1">
      <c r="A28" s="105"/>
      <c r="B28" s="105"/>
      <c r="C28" s="7" t="s">
        <v>103</v>
      </c>
      <c r="D28" s="13">
        <v>4000000</v>
      </c>
      <c r="E28" s="13">
        <v>3566618</v>
      </c>
      <c r="F28" s="13">
        <f>D28-E28</f>
        <v>433382</v>
      </c>
      <c r="G28" s="92"/>
    </row>
    <row r="29" spans="1:7" ht="14.25" customHeight="1">
      <c r="A29" s="105"/>
      <c r="B29" s="105"/>
      <c r="C29" s="7" t="s">
        <v>104</v>
      </c>
      <c r="D29" s="13">
        <v>5651713</v>
      </c>
      <c r="E29" s="13">
        <v>5605815</v>
      </c>
      <c r="F29" s="13">
        <f>D29-E29</f>
        <v>45898</v>
      </c>
      <c r="G29" s="92"/>
    </row>
    <row r="30" spans="1:7" ht="14.25" customHeight="1">
      <c r="A30" s="105"/>
      <c r="B30" s="105"/>
      <c r="C30" s="7" t="s">
        <v>105</v>
      </c>
      <c r="D30" s="13">
        <v>135000</v>
      </c>
      <c r="E30" s="13">
        <v>129400</v>
      </c>
      <c r="F30" s="13">
        <f>D30-E30</f>
        <v>5600</v>
      </c>
      <c r="G30" s="92"/>
    </row>
    <row r="31" spans="1:7" ht="14.25" customHeight="1">
      <c r="A31" s="105"/>
      <c r="B31" s="105"/>
      <c r="C31" s="7" t="s">
        <v>106</v>
      </c>
      <c r="D31" s="13">
        <v>3550000</v>
      </c>
      <c r="E31" s="13">
        <v>3496522</v>
      </c>
      <c r="F31" s="13">
        <f>D31-E31</f>
        <v>53478</v>
      </c>
      <c r="G31" s="92"/>
    </row>
    <row r="32" spans="1:7" ht="14.25" customHeight="1">
      <c r="A32" s="105"/>
      <c r="B32" s="105"/>
      <c r="C32" s="7" t="s">
        <v>107</v>
      </c>
      <c r="D32" s="13">
        <v>1064850</v>
      </c>
      <c r="E32" s="13">
        <v>1056790</v>
      </c>
      <c r="F32" s="13">
        <f>D32-E32</f>
        <v>8060</v>
      </c>
      <c r="G32" s="92"/>
    </row>
    <row r="33" spans="1:7" ht="14.25" customHeight="1">
      <c r="A33" s="105"/>
      <c r="B33" s="105"/>
      <c r="C33" s="7" t="s">
        <v>108</v>
      </c>
      <c r="D33" s="13">
        <v>2030000</v>
      </c>
      <c r="E33" s="13">
        <v>1985877</v>
      </c>
      <c r="F33" s="13">
        <f>D33-E33</f>
        <v>44123</v>
      </c>
      <c r="G33" s="92"/>
    </row>
    <row r="34" spans="1:7" ht="14.25" customHeight="1">
      <c r="A34" s="105"/>
      <c r="B34" s="105"/>
      <c r="C34" s="7" t="s">
        <v>109</v>
      </c>
      <c r="D34" s="13">
        <v>75000</v>
      </c>
      <c r="E34" s="13">
        <v>39963</v>
      </c>
      <c r="F34" s="13">
        <f>D34-E34</f>
        <v>35037</v>
      </c>
      <c r="G34" s="92"/>
    </row>
    <row r="35" spans="1:7" ht="14.25" customHeight="1">
      <c r="A35" s="105"/>
      <c r="B35" s="105"/>
      <c r="C35" s="7" t="s">
        <v>110</v>
      </c>
      <c r="D35" s="13">
        <v>260150</v>
      </c>
      <c r="E35" s="13">
        <v>152478</v>
      </c>
      <c r="F35" s="13">
        <f>D35-E35</f>
        <v>107672</v>
      </c>
      <c r="G35" s="92"/>
    </row>
    <row r="36" spans="1:7" ht="14.25" customHeight="1">
      <c r="A36" s="105"/>
      <c r="B36" s="105"/>
      <c r="C36" s="7" t="s">
        <v>111</v>
      </c>
      <c r="D36" s="13">
        <v>13755110</v>
      </c>
      <c r="E36" s="13">
        <v>12479943</v>
      </c>
      <c r="F36" s="13">
        <f>D36-E36</f>
        <v>1275167</v>
      </c>
      <c r="G36" s="92"/>
    </row>
    <row r="37" spans="1:7" ht="14.25" customHeight="1">
      <c r="A37" s="105"/>
      <c r="B37" s="105"/>
      <c r="C37" s="7" t="s">
        <v>112</v>
      </c>
      <c r="D37" s="13">
        <v>1115000</v>
      </c>
      <c r="E37" s="13">
        <v>1027338</v>
      </c>
      <c r="F37" s="13">
        <f>D37-E37</f>
        <v>87662</v>
      </c>
      <c r="G37" s="92"/>
    </row>
    <row r="38" spans="1:7" ht="14.25" customHeight="1">
      <c r="A38" s="105"/>
      <c r="B38" s="105"/>
      <c r="C38" s="7" t="s">
        <v>113</v>
      </c>
      <c r="D38" s="13">
        <v>1570000</v>
      </c>
      <c r="E38" s="13">
        <v>1229518</v>
      </c>
      <c r="F38" s="13">
        <f>D38-E38</f>
        <v>340482</v>
      </c>
      <c r="G38" s="92"/>
    </row>
    <row r="39" spans="1:7" ht="14.25" customHeight="1">
      <c r="A39" s="105"/>
      <c r="B39" s="105"/>
      <c r="C39" s="7" t="s">
        <v>114</v>
      </c>
      <c r="D39" s="13">
        <v>582000</v>
      </c>
      <c r="E39" s="13">
        <v>559500</v>
      </c>
      <c r="F39" s="13">
        <f>D39-E39</f>
        <v>22500</v>
      </c>
      <c r="G39" s="92"/>
    </row>
    <row r="40" spans="1:7" ht="14.25" customHeight="1">
      <c r="A40" s="105"/>
      <c r="B40" s="105"/>
      <c r="C40" s="7" t="s">
        <v>115</v>
      </c>
      <c r="D40" s="13">
        <v>1113982</v>
      </c>
      <c r="E40" s="13">
        <v>928052</v>
      </c>
      <c r="F40" s="13">
        <f>D40-E40</f>
        <v>185930</v>
      </c>
      <c r="G40" s="92"/>
    </row>
    <row r="41" spans="1:7" ht="14.25" customHeight="1">
      <c r="A41" s="105"/>
      <c r="B41" s="105"/>
      <c r="C41" s="7" t="s">
        <v>116</v>
      </c>
      <c r="D41" s="13">
        <v>920000</v>
      </c>
      <c r="E41" s="13">
        <v>755697</v>
      </c>
      <c r="F41" s="13">
        <f>D41-E41</f>
        <v>164303</v>
      </c>
      <c r="G41" s="92"/>
    </row>
    <row r="42" spans="1:7" ht="14.25" customHeight="1">
      <c r="A42" s="105"/>
      <c r="B42" s="105"/>
      <c r="C42" s="7" t="s">
        <v>117</v>
      </c>
      <c r="D42" s="13">
        <v>4230000</v>
      </c>
      <c r="E42" s="13">
        <v>4169387</v>
      </c>
      <c r="F42" s="13">
        <f>D42-E42</f>
        <v>60613</v>
      </c>
      <c r="G42" s="92"/>
    </row>
    <row r="43" spans="1:7" ht="14.25" customHeight="1">
      <c r="A43" s="105"/>
      <c r="B43" s="105"/>
      <c r="C43" s="7" t="s">
        <v>118</v>
      </c>
      <c r="D43" s="13">
        <v>585000</v>
      </c>
      <c r="E43" s="13">
        <v>490421</v>
      </c>
      <c r="F43" s="13">
        <f>D43-E43</f>
        <v>94579</v>
      </c>
      <c r="G43" s="92"/>
    </row>
    <row r="44" spans="1:7" ht="14.25" customHeight="1">
      <c r="A44" s="105"/>
      <c r="B44" s="105"/>
      <c r="C44" s="7" t="s">
        <v>119</v>
      </c>
      <c r="D44" s="13">
        <v>90000</v>
      </c>
      <c r="E44" s="13">
        <v>30173</v>
      </c>
      <c r="F44" s="13">
        <f>D44-E44</f>
        <v>59827</v>
      </c>
      <c r="G44" s="92"/>
    </row>
    <row r="45" spans="1:7" ht="14.25" customHeight="1">
      <c r="A45" s="105"/>
      <c r="B45" s="105"/>
      <c r="C45" s="7" t="s">
        <v>120</v>
      </c>
      <c r="D45" s="13">
        <v>84000</v>
      </c>
      <c r="E45" s="13">
        <v>54000</v>
      </c>
      <c r="F45" s="13">
        <f>D45-E45</f>
        <v>30000</v>
      </c>
      <c r="G45" s="92"/>
    </row>
    <row r="46" spans="1:7" ht="14.25" customHeight="1">
      <c r="A46" s="105"/>
      <c r="B46" s="105"/>
      <c r="C46" s="7" t="s">
        <v>121</v>
      </c>
      <c r="D46" s="13">
        <v>1180000</v>
      </c>
      <c r="E46" s="13">
        <v>1155050</v>
      </c>
      <c r="F46" s="13">
        <f>D46-E46</f>
        <v>24950</v>
      </c>
      <c r="G46" s="92"/>
    </row>
    <row r="47" spans="1:7" ht="14.25" customHeight="1">
      <c r="A47" s="105"/>
      <c r="B47" s="105"/>
      <c r="C47" s="7" t="s">
        <v>122</v>
      </c>
      <c r="D47" s="13">
        <v>71000</v>
      </c>
      <c r="E47" s="13">
        <v>58408</v>
      </c>
      <c r="F47" s="13">
        <f>D47-E47</f>
        <v>12592</v>
      </c>
      <c r="G47" s="92"/>
    </row>
    <row r="48" spans="1:7" ht="14.25" customHeight="1">
      <c r="A48" s="105"/>
      <c r="B48" s="105"/>
      <c r="C48" s="7" t="s">
        <v>123</v>
      </c>
      <c r="D48" s="13">
        <v>720000</v>
      </c>
      <c r="E48" s="13">
        <v>720000</v>
      </c>
      <c r="F48" s="13">
        <f>D48-E48</f>
        <v>0</v>
      </c>
      <c r="G48" s="92"/>
    </row>
    <row r="49" spans="1:7" ht="14.25" customHeight="1">
      <c r="A49" s="105"/>
      <c r="B49" s="105"/>
      <c r="C49" s="7" t="s">
        <v>124</v>
      </c>
      <c r="D49" s="13">
        <v>32000</v>
      </c>
      <c r="E49" s="13">
        <v>13400</v>
      </c>
      <c r="F49" s="13">
        <f>D49-E49</f>
        <v>18600</v>
      </c>
      <c r="G49" s="92"/>
    </row>
    <row r="50" spans="1:7" ht="14.25" customHeight="1">
      <c r="A50" s="105"/>
      <c r="B50" s="105"/>
      <c r="C50" s="7" t="s">
        <v>125</v>
      </c>
      <c r="D50" s="13">
        <v>630000</v>
      </c>
      <c r="E50" s="13">
        <v>600240</v>
      </c>
      <c r="F50" s="13">
        <f>D50-E50</f>
        <v>29760</v>
      </c>
      <c r="G50" s="92"/>
    </row>
    <row r="51" spans="1:7" ht="14.25" customHeight="1">
      <c r="A51" s="105"/>
      <c r="B51" s="105"/>
      <c r="C51" s="7" t="s">
        <v>126</v>
      </c>
      <c r="D51" s="13">
        <v>172128</v>
      </c>
      <c r="E51" s="13">
        <v>162000</v>
      </c>
      <c r="F51" s="13">
        <f>D51-E51</f>
        <v>10128</v>
      </c>
      <c r="G51" s="92"/>
    </row>
    <row r="52" spans="1:7" ht="14.25" customHeight="1">
      <c r="A52" s="105"/>
      <c r="B52" s="105"/>
      <c r="C52" s="7" t="s">
        <v>127</v>
      </c>
      <c r="D52" s="13">
        <v>660000</v>
      </c>
      <c r="E52" s="13">
        <v>526759</v>
      </c>
      <c r="F52" s="13">
        <f>D52-E52</f>
        <v>133241</v>
      </c>
      <c r="G52" s="92"/>
    </row>
    <row r="53" spans="1:7" ht="14.25" customHeight="1">
      <c r="A53" s="105"/>
      <c r="B53" s="105"/>
      <c r="C53" s="7" t="s">
        <v>128</v>
      </c>
      <c r="D53" s="13">
        <v>2318000</v>
      </c>
      <c r="E53" s="13">
        <v>2310400</v>
      </c>
      <c r="F53" s="13">
        <f>D53-E53</f>
        <v>7600</v>
      </c>
      <c r="G53" s="92"/>
    </row>
    <row r="54" spans="1:7" ht="14.25" customHeight="1">
      <c r="A54" s="105"/>
      <c r="B54" s="105"/>
      <c r="C54" s="9" t="s">
        <v>129</v>
      </c>
      <c r="D54" s="69">
        <v>2318000</v>
      </c>
      <c r="E54" s="69">
        <v>2310400</v>
      </c>
      <c r="F54" s="13">
        <f t="shared" si="0"/>
        <v>7600</v>
      </c>
      <c r="G54" s="94"/>
    </row>
    <row r="55" spans="1:7" ht="14.25" customHeight="1">
      <c r="A55" s="105"/>
      <c r="B55" s="106"/>
      <c r="C55" s="8" t="s">
        <v>77</v>
      </c>
      <c r="D55" s="14">
        <v>291196373</v>
      </c>
      <c r="E55" s="14">
        <v>286890103</v>
      </c>
      <c r="F55" s="14">
        <f t="shared" si="0"/>
        <v>4306270</v>
      </c>
      <c r="G55" s="93"/>
    </row>
    <row r="56" spans="1:7" ht="14.25" customHeight="1">
      <c r="A56" s="106"/>
      <c r="B56" s="107" t="s">
        <v>78</v>
      </c>
      <c r="C56" s="108"/>
      <c r="D56" s="14">
        <v>15253549</v>
      </c>
      <c r="E56" s="14">
        <v>19447900</v>
      </c>
      <c r="F56" s="14">
        <f>F17-F55</f>
        <v>-4194351</v>
      </c>
      <c r="G56" s="93"/>
    </row>
    <row r="57" spans="1:7" ht="14.25" customHeight="1">
      <c r="A57" s="109" t="s">
        <v>41</v>
      </c>
      <c r="B57" s="109" t="s">
        <v>11</v>
      </c>
      <c r="C57" s="6" t="s">
        <v>130</v>
      </c>
      <c r="D57" s="79">
        <v>922800</v>
      </c>
      <c r="E57" s="79">
        <v>882306</v>
      </c>
      <c r="F57" s="13">
        <f t="shared" ref="F57:F63" si="1">D57-E57</f>
        <v>40494</v>
      </c>
      <c r="G57" s="91"/>
    </row>
    <row r="58" spans="1:7" ht="14.25" customHeight="1">
      <c r="A58" s="109"/>
      <c r="B58" s="109"/>
      <c r="C58" s="7" t="s">
        <v>131</v>
      </c>
      <c r="D58" s="13">
        <v>922800</v>
      </c>
      <c r="E58" s="13">
        <v>882306</v>
      </c>
      <c r="F58" s="13">
        <f t="shared" si="1"/>
        <v>40494</v>
      </c>
      <c r="G58" s="92"/>
    </row>
    <row r="59" spans="1:7" ht="14.25" customHeight="1">
      <c r="A59" s="109"/>
      <c r="B59" s="109"/>
      <c r="C59" s="8" t="s">
        <v>40</v>
      </c>
      <c r="D59" s="14">
        <v>922800</v>
      </c>
      <c r="E59" s="14">
        <v>882306</v>
      </c>
      <c r="F59" s="14">
        <f t="shared" si="1"/>
        <v>40494</v>
      </c>
      <c r="G59" s="93"/>
    </row>
    <row r="60" spans="1:7" ht="14.25" customHeight="1">
      <c r="A60" s="109"/>
      <c r="B60" s="104" t="s">
        <v>12</v>
      </c>
      <c r="C60" s="83" t="s">
        <v>132</v>
      </c>
      <c r="D60" s="79">
        <v>1152000</v>
      </c>
      <c r="E60" s="79">
        <v>1308440</v>
      </c>
      <c r="F60" s="13">
        <f t="shared" si="1"/>
        <v>-156440</v>
      </c>
      <c r="G60" s="91"/>
    </row>
    <row r="61" spans="1:7" ht="14.25" customHeight="1">
      <c r="A61" s="109"/>
      <c r="B61" s="105"/>
      <c r="C61" s="10" t="s">
        <v>133</v>
      </c>
      <c r="D61" s="13">
        <v>182000</v>
      </c>
      <c r="E61" s="13">
        <v>182000</v>
      </c>
      <c r="F61" s="13">
        <f>D61-E61</f>
        <v>0</v>
      </c>
      <c r="G61" s="92"/>
    </row>
    <row r="62" spans="1:7" ht="14.25" customHeight="1">
      <c r="A62" s="109"/>
      <c r="B62" s="110"/>
      <c r="C62" s="7" t="s">
        <v>134</v>
      </c>
      <c r="D62" s="13">
        <v>970000</v>
      </c>
      <c r="E62" s="13">
        <v>1126440</v>
      </c>
      <c r="F62" s="13">
        <f t="shared" si="1"/>
        <v>-156440</v>
      </c>
      <c r="G62" s="92"/>
    </row>
    <row r="63" spans="1:7" ht="14.25" customHeight="1">
      <c r="A63" s="109"/>
      <c r="B63" s="111"/>
      <c r="C63" s="8" t="s">
        <v>39</v>
      </c>
      <c r="D63" s="14">
        <v>1152000</v>
      </c>
      <c r="E63" s="14">
        <v>1308440</v>
      </c>
      <c r="F63" s="14">
        <f t="shared" si="1"/>
        <v>-156440</v>
      </c>
      <c r="G63" s="93"/>
    </row>
    <row r="64" spans="1:7" ht="14.25" customHeight="1">
      <c r="A64" s="109"/>
      <c r="B64" s="98" t="s">
        <v>38</v>
      </c>
      <c r="C64" s="98"/>
      <c r="D64" s="14">
        <v>-229200</v>
      </c>
      <c r="E64" s="14">
        <v>-426134</v>
      </c>
      <c r="F64" s="14">
        <f>F59-F63</f>
        <v>196934</v>
      </c>
      <c r="G64" s="93"/>
    </row>
    <row r="65" spans="1:7" ht="14.25" customHeight="1">
      <c r="A65" s="104" t="s">
        <v>49</v>
      </c>
      <c r="B65" s="104" t="s">
        <v>13</v>
      </c>
      <c r="C65" s="10" t="s">
        <v>135</v>
      </c>
      <c r="D65" s="15">
        <v>581443</v>
      </c>
      <c r="E65" s="13">
        <v>581443</v>
      </c>
      <c r="F65" s="13">
        <f t="shared" ref="F65:F72" si="2">D65-E65</f>
        <v>0</v>
      </c>
      <c r="G65" s="95"/>
    </row>
    <row r="66" spans="1:7" ht="14.25" customHeight="1">
      <c r="A66" s="105"/>
      <c r="B66" s="112"/>
      <c r="C66" s="7" t="s">
        <v>136</v>
      </c>
      <c r="D66" s="13">
        <v>581443</v>
      </c>
      <c r="E66" s="13">
        <v>581443</v>
      </c>
      <c r="F66" s="13">
        <f t="shared" si="2"/>
        <v>0</v>
      </c>
      <c r="G66" s="92"/>
    </row>
    <row r="67" spans="1:7" ht="14.25" customHeight="1">
      <c r="A67" s="105"/>
      <c r="B67" s="113"/>
      <c r="C67" s="8" t="s">
        <v>62</v>
      </c>
      <c r="D67" s="14">
        <v>581443</v>
      </c>
      <c r="E67" s="14">
        <v>581443</v>
      </c>
      <c r="F67" s="14">
        <f t="shared" si="2"/>
        <v>0</v>
      </c>
      <c r="G67" s="93"/>
    </row>
    <row r="68" spans="1:7" ht="14.25" customHeight="1">
      <c r="A68" s="105"/>
      <c r="B68" s="104" t="s">
        <v>12</v>
      </c>
      <c r="C68" s="7" t="s">
        <v>137</v>
      </c>
      <c r="D68" s="13">
        <v>24320000</v>
      </c>
      <c r="E68" s="13">
        <v>24238740</v>
      </c>
      <c r="F68" s="13">
        <f t="shared" si="2"/>
        <v>81260</v>
      </c>
      <c r="G68" s="92"/>
    </row>
    <row r="69" spans="1:7" ht="14.25" customHeight="1">
      <c r="A69" s="105"/>
      <c r="B69" s="105"/>
      <c r="C69" s="7" t="s">
        <v>138</v>
      </c>
      <c r="D69" s="13">
        <v>2020000</v>
      </c>
      <c r="E69" s="13">
        <v>1938740</v>
      </c>
      <c r="F69" s="13">
        <f>D69-E69</f>
        <v>81260</v>
      </c>
      <c r="G69" s="92"/>
    </row>
    <row r="70" spans="1:7" ht="14.25" customHeight="1">
      <c r="A70" s="105"/>
      <c r="B70" s="105"/>
      <c r="C70" s="7" t="s">
        <v>139</v>
      </c>
      <c r="D70" s="13">
        <v>4300000</v>
      </c>
      <c r="E70" s="13">
        <v>4300000</v>
      </c>
      <c r="F70" s="13">
        <f>D70-E70</f>
        <v>0</v>
      </c>
      <c r="G70" s="92"/>
    </row>
    <row r="71" spans="1:7" ht="14.25" customHeight="1">
      <c r="A71" s="105"/>
      <c r="B71" s="112"/>
      <c r="C71" s="7" t="s">
        <v>140</v>
      </c>
      <c r="D71" s="13">
        <v>18000000</v>
      </c>
      <c r="E71" s="13">
        <v>18000000</v>
      </c>
      <c r="F71" s="13">
        <f t="shared" si="2"/>
        <v>0</v>
      </c>
      <c r="G71" s="92"/>
    </row>
    <row r="72" spans="1:7" ht="14.25" customHeight="1">
      <c r="A72" s="105"/>
      <c r="B72" s="113"/>
      <c r="C72" s="8" t="s">
        <v>79</v>
      </c>
      <c r="D72" s="14">
        <v>24320000</v>
      </c>
      <c r="E72" s="14">
        <v>24238740</v>
      </c>
      <c r="F72" s="14">
        <f t="shared" si="2"/>
        <v>81260</v>
      </c>
      <c r="G72" s="93"/>
    </row>
    <row r="73" spans="1:7" ht="14.25" customHeight="1">
      <c r="A73" s="106"/>
      <c r="B73" s="98" t="s">
        <v>80</v>
      </c>
      <c r="C73" s="98"/>
      <c r="D73" s="14">
        <v>-23738557</v>
      </c>
      <c r="E73" s="14">
        <v>-23657297</v>
      </c>
      <c r="F73" s="14">
        <f>F67-F72</f>
        <v>-81260</v>
      </c>
      <c r="G73" s="93"/>
    </row>
    <row r="74" spans="1:7" ht="14.25" customHeight="1">
      <c r="A74" s="100" t="s">
        <v>14</v>
      </c>
      <c r="B74" s="100"/>
      <c r="C74" s="100"/>
      <c r="D74" s="79">
        <v>0</v>
      </c>
      <c r="E74" s="159" t="s">
        <v>141</v>
      </c>
      <c r="F74" s="96">
        <f>D74</f>
        <v>0</v>
      </c>
      <c r="G74" s="161"/>
    </row>
    <row r="75" spans="1:7" ht="14.25" customHeight="1">
      <c r="A75" s="17"/>
      <c r="B75" s="18"/>
      <c r="C75" s="19"/>
      <c r="D75" s="69">
        <v>0</v>
      </c>
      <c r="E75" s="160"/>
      <c r="F75" s="97"/>
      <c r="G75" s="162"/>
    </row>
    <row r="76" spans="1:7" ht="14.25" customHeight="1">
      <c r="A76" s="98" t="s">
        <v>45</v>
      </c>
      <c r="B76" s="98"/>
      <c r="C76" s="98"/>
      <c r="D76" s="14">
        <v>-8714208</v>
      </c>
      <c r="E76" s="14">
        <v>-4635531</v>
      </c>
      <c r="F76" s="14">
        <f>F56+F64+F73-F74</f>
        <v>-4078677</v>
      </c>
      <c r="G76" s="93"/>
    </row>
    <row r="77" spans="1:7" s="3" customFormat="1" ht="14.25" customHeight="1">
      <c r="A77" s="86"/>
      <c r="B77" s="86"/>
      <c r="C77" s="86"/>
      <c r="D77" s="16"/>
      <c r="E77" s="16"/>
      <c r="F77" s="16"/>
      <c r="G77" s="16"/>
    </row>
    <row r="78" spans="1:7" ht="14.25" customHeight="1">
      <c r="A78" s="98" t="s">
        <v>46</v>
      </c>
      <c r="B78" s="98"/>
      <c r="C78" s="98"/>
      <c r="D78" s="14">
        <v>75018194</v>
      </c>
      <c r="E78" s="14">
        <v>75018194</v>
      </c>
      <c r="F78" s="14">
        <f>D78-E78</f>
        <v>0</v>
      </c>
      <c r="G78" s="93"/>
    </row>
    <row r="79" spans="1:7" ht="14.25" customHeight="1">
      <c r="A79" s="98" t="s">
        <v>47</v>
      </c>
      <c r="B79" s="98"/>
      <c r="C79" s="98"/>
      <c r="D79" s="14">
        <v>66303986</v>
      </c>
      <c r="E79" s="14">
        <v>70382663</v>
      </c>
      <c r="F79" s="14">
        <f>F76+F78</f>
        <v>-4078677</v>
      </c>
      <c r="G79" s="93"/>
    </row>
    <row r="80" spans="1:7" ht="14.25" customHeight="1">
      <c r="A80" s="99"/>
      <c r="B80" s="99"/>
      <c r="C80" s="99"/>
      <c r="D80" s="99"/>
      <c r="E80" s="99"/>
      <c r="F80" s="99"/>
      <c r="G80" s="99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</sheetData>
  <mergeCells count="26">
    <mergeCell ref="F74:F75"/>
    <mergeCell ref="G74:G75"/>
    <mergeCell ref="A76:C76"/>
    <mergeCell ref="A78:C78"/>
    <mergeCell ref="A79:C79"/>
    <mergeCell ref="A80:G80"/>
    <mergeCell ref="A65:A73"/>
    <mergeCell ref="B65:B67"/>
    <mergeCell ref="B68:B72"/>
    <mergeCell ref="B73:C73"/>
    <mergeCell ref="A74:C74"/>
    <mergeCell ref="E74:E75"/>
    <mergeCell ref="A8:A56"/>
    <mergeCell ref="B8:B17"/>
    <mergeCell ref="B18:B55"/>
    <mergeCell ref="B56:C56"/>
    <mergeCell ref="A57:A64"/>
    <mergeCell ref="B57:B59"/>
    <mergeCell ref="B60:B63"/>
    <mergeCell ref="B64:C64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9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6" t="s">
        <v>240</v>
      </c>
      <c r="E2" s="116"/>
      <c r="F2" s="116"/>
    </row>
    <row r="3" spans="1:6" ht="14.25">
      <c r="A3" s="117" t="s">
        <v>253</v>
      </c>
      <c r="B3" s="117"/>
      <c r="C3" s="117"/>
      <c r="D3" s="117"/>
      <c r="E3" s="117"/>
      <c r="F3" s="117"/>
    </row>
    <row r="4" spans="1:6">
      <c r="A4" s="114" t="s">
        <v>227</v>
      </c>
      <c r="B4" s="114"/>
      <c r="C4" s="114"/>
      <c r="D4" s="114"/>
      <c r="E4" s="114"/>
      <c r="F4" s="114"/>
    </row>
    <row r="5" spans="1:6" ht="13.5" customHeight="1">
      <c r="A5" s="76"/>
      <c r="B5" s="76"/>
      <c r="C5" s="76"/>
      <c r="D5" s="76"/>
      <c r="E5" s="76"/>
      <c r="F5" s="77" t="s">
        <v>58</v>
      </c>
    </row>
    <row r="6" spans="1:6" ht="14.25" customHeight="1">
      <c r="A6" s="101" t="s">
        <v>37</v>
      </c>
      <c r="B6" s="102"/>
      <c r="C6" s="103"/>
      <c r="D6" s="8" t="s">
        <v>63</v>
      </c>
      <c r="E6" s="8" t="s">
        <v>64</v>
      </c>
      <c r="F6" s="8" t="s">
        <v>65</v>
      </c>
    </row>
    <row r="7" spans="1:6" ht="14.25" customHeight="1">
      <c r="A7" s="104" t="s">
        <v>22</v>
      </c>
      <c r="B7" s="104" t="s">
        <v>15</v>
      </c>
      <c r="C7" s="83" t="s">
        <v>167</v>
      </c>
      <c r="D7" s="79">
        <v>162589475</v>
      </c>
      <c r="E7" s="79"/>
      <c r="F7" s="79"/>
    </row>
    <row r="8" spans="1:6" ht="14.25" customHeight="1">
      <c r="A8" s="105"/>
      <c r="B8" s="105"/>
      <c r="C8" s="10" t="s">
        <v>168</v>
      </c>
      <c r="D8" s="13">
        <v>129955090</v>
      </c>
      <c r="E8" s="13"/>
      <c r="F8" s="13"/>
    </row>
    <row r="9" spans="1:6" ht="14.25" customHeight="1">
      <c r="A9" s="105"/>
      <c r="B9" s="105"/>
      <c r="C9" s="10" t="s">
        <v>242</v>
      </c>
      <c r="D9" s="13">
        <v>117612760</v>
      </c>
      <c r="E9" s="13"/>
      <c r="F9" s="13"/>
    </row>
    <row r="10" spans="1:6" ht="14.25" customHeight="1">
      <c r="A10" s="105"/>
      <c r="B10" s="105"/>
      <c r="C10" s="10" t="s">
        <v>243</v>
      </c>
      <c r="D10" s="13">
        <v>12153090</v>
      </c>
      <c r="E10" s="13"/>
      <c r="F10" s="13"/>
    </row>
    <row r="11" spans="1:6" ht="14.25" customHeight="1">
      <c r="A11" s="105"/>
      <c r="B11" s="105"/>
      <c r="C11" s="10" t="s">
        <v>244</v>
      </c>
      <c r="D11" s="13">
        <v>189240</v>
      </c>
      <c r="E11" s="13"/>
      <c r="F11" s="13"/>
    </row>
    <row r="12" spans="1:6" ht="14.25" customHeight="1">
      <c r="A12" s="105"/>
      <c r="B12" s="105"/>
      <c r="C12" s="10" t="s">
        <v>169</v>
      </c>
      <c r="D12" s="13">
        <v>32634385</v>
      </c>
      <c r="E12" s="13"/>
      <c r="F12" s="13"/>
    </row>
    <row r="13" spans="1:6" ht="14.25" customHeight="1">
      <c r="A13" s="105"/>
      <c r="B13" s="105"/>
      <c r="C13" s="10" t="s">
        <v>245</v>
      </c>
      <c r="D13" s="13">
        <v>32634385</v>
      </c>
      <c r="E13" s="13"/>
      <c r="F13" s="13"/>
    </row>
    <row r="14" spans="1:6" ht="14.25" customHeight="1">
      <c r="A14" s="105"/>
      <c r="B14" s="105"/>
      <c r="C14" s="10" t="s">
        <v>170</v>
      </c>
      <c r="D14" s="13">
        <v>20520</v>
      </c>
      <c r="E14" s="13"/>
      <c r="F14" s="13"/>
    </row>
    <row r="15" spans="1:6" ht="14.25" customHeight="1">
      <c r="A15" s="105"/>
      <c r="B15" s="106"/>
      <c r="C15" s="8" t="s">
        <v>23</v>
      </c>
      <c r="D15" s="14">
        <v>162609995</v>
      </c>
      <c r="E15" s="14"/>
      <c r="F15" s="14"/>
    </row>
    <row r="16" spans="1:6" ht="14.25" customHeight="1">
      <c r="A16" s="105"/>
      <c r="B16" s="105" t="s">
        <v>16</v>
      </c>
      <c r="C16" s="10" t="s">
        <v>171</v>
      </c>
      <c r="D16" s="13">
        <v>123656812</v>
      </c>
      <c r="E16" s="13"/>
      <c r="F16" s="13"/>
    </row>
    <row r="17" spans="1:6" ht="14.25" customHeight="1">
      <c r="A17" s="105"/>
      <c r="B17" s="105"/>
      <c r="C17" s="10" t="s">
        <v>173</v>
      </c>
      <c r="D17" s="13">
        <v>77536319</v>
      </c>
      <c r="E17" s="13"/>
      <c r="F17" s="13"/>
    </row>
    <row r="18" spans="1:6" ht="14.25" customHeight="1">
      <c r="A18" s="105"/>
      <c r="B18" s="105"/>
      <c r="C18" s="10" t="s">
        <v>234</v>
      </c>
      <c r="D18" s="13">
        <v>75107409</v>
      </c>
      <c r="E18" s="13"/>
      <c r="F18" s="13"/>
    </row>
    <row r="19" spans="1:6" ht="14.25" customHeight="1">
      <c r="A19" s="105"/>
      <c r="B19" s="105"/>
      <c r="C19" s="10" t="s">
        <v>235</v>
      </c>
      <c r="D19" s="13">
        <v>2428910</v>
      </c>
      <c r="E19" s="13"/>
      <c r="F19" s="13"/>
    </row>
    <row r="20" spans="1:6" ht="14.25" customHeight="1">
      <c r="A20" s="105"/>
      <c r="B20" s="105"/>
      <c r="C20" s="10" t="s">
        <v>174</v>
      </c>
      <c r="D20" s="13">
        <v>16850132</v>
      </c>
      <c r="E20" s="13"/>
      <c r="F20" s="13"/>
    </row>
    <row r="21" spans="1:6" ht="14.25" customHeight="1">
      <c r="A21" s="105"/>
      <c r="B21" s="105"/>
      <c r="C21" s="10" t="s">
        <v>175</v>
      </c>
      <c r="D21" s="13">
        <v>12280737</v>
      </c>
      <c r="E21" s="13"/>
      <c r="F21" s="13"/>
    </row>
    <row r="22" spans="1:6" ht="14.25" customHeight="1">
      <c r="A22" s="105"/>
      <c r="B22" s="105"/>
      <c r="C22" s="10" t="s">
        <v>176</v>
      </c>
      <c r="D22" s="13">
        <v>2292240</v>
      </c>
      <c r="E22" s="13"/>
      <c r="F22" s="13"/>
    </row>
    <row r="23" spans="1:6" ht="14.25" customHeight="1">
      <c r="A23" s="105"/>
      <c r="B23" s="105"/>
      <c r="C23" s="10" t="s">
        <v>246</v>
      </c>
      <c r="D23" s="13">
        <v>1206900</v>
      </c>
      <c r="E23" s="13"/>
      <c r="F23" s="13"/>
    </row>
    <row r="24" spans="1:6" ht="14.25" customHeight="1">
      <c r="A24" s="105"/>
      <c r="B24" s="105"/>
      <c r="C24" s="10" t="s">
        <v>250</v>
      </c>
      <c r="D24" s="13">
        <v>67608</v>
      </c>
      <c r="E24" s="13"/>
      <c r="F24" s="13"/>
    </row>
    <row r="25" spans="1:6" ht="14.25" customHeight="1">
      <c r="A25" s="105"/>
      <c r="B25" s="105"/>
      <c r="C25" s="10" t="s">
        <v>247</v>
      </c>
      <c r="D25" s="13">
        <v>1017732</v>
      </c>
      <c r="E25" s="13"/>
      <c r="F25" s="13"/>
    </row>
    <row r="26" spans="1:6" ht="14.25" customHeight="1">
      <c r="A26" s="105"/>
      <c r="B26" s="105"/>
      <c r="C26" s="10" t="s">
        <v>177</v>
      </c>
      <c r="D26" s="13">
        <v>14697384</v>
      </c>
      <c r="E26" s="13"/>
      <c r="F26" s="13"/>
    </row>
    <row r="27" spans="1:6" ht="14.25" customHeight="1">
      <c r="A27" s="105"/>
      <c r="B27" s="105"/>
      <c r="C27" s="10" t="s">
        <v>178</v>
      </c>
      <c r="D27" s="13">
        <v>18130953</v>
      </c>
      <c r="E27" s="13"/>
      <c r="F27" s="13"/>
    </row>
    <row r="28" spans="1:6" ht="14.25" customHeight="1">
      <c r="A28" s="105"/>
      <c r="B28" s="105"/>
      <c r="C28" s="10" t="s">
        <v>179</v>
      </c>
      <c r="D28" s="13">
        <v>9423193</v>
      </c>
      <c r="E28" s="13"/>
      <c r="F28" s="13"/>
    </row>
    <row r="29" spans="1:6" ht="14.25" customHeight="1">
      <c r="A29" s="105"/>
      <c r="B29" s="105"/>
      <c r="C29" s="10" t="s">
        <v>180</v>
      </c>
      <c r="D29" s="13">
        <v>184438</v>
      </c>
      <c r="E29" s="13"/>
      <c r="F29" s="13"/>
    </row>
    <row r="30" spans="1:6" ht="14.25" customHeight="1">
      <c r="A30" s="105"/>
      <c r="B30" s="105"/>
      <c r="C30" s="10" t="s">
        <v>181</v>
      </c>
      <c r="D30" s="13">
        <v>1956139</v>
      </c>
      <c r="E30" s="13"/>
      <c r="F30" s="13"/>
    </row>
    <row r="31" spans="1:6" ht="14.25" customHeight="1">
      <c r="A31" s="105"/>
      <c r="B31" s="105"/>
      <c r="C31" s="10" t="s">
        <v>182</v>
      </c>
      <c r="D31" s="13">
        <v>3037461</v>
      </c>
      <c r="E31" s="13"/>
      <c r="F31" s="13"/>
    </row>
    <row r="32" spans="1:6" ht="14.25" customHeight="1">
      <c r="A32" s="105"/>
      <c r="B32" s="105"/>
      <c r="C32" s="10" t="s">
        <v>183</v>
      </c>
      <c r="D32" s="13">
        <v>129400</v>
      </c>
      <c r="E32" s="13"/>
      <c r="F32" s="13"/>
    </row>
    <row r="33" spans="1:6" ht="14.25" customHeight="1">
      <c r="A33" s="105"/>
      <c r="B33" s="105"/>
      <c r="C33" s="10" t="s">
        <v>184</v>
      </c>
      <c r="D33" s="13">
        <v>1861295</v>
      </c>
      <c r="E33" s="13"/>
      <c r="F33" s="13"/>
    </row>
    <row r="34" spans="1:6" ht="14.25" customHeight="1">
      <c r="A34" s="105"/>
      <c r="B34" s="105"/>
      <c r="C34" s="10" t="s">
        <v>185</v>
      </c>
      <c r="D34" s="13">
        <v>564955</v>
      </c>
      <c r="E34" s="13"/>
      <c r="F34" s="13"/>
    </row>
    <row r="35" spans="1:6" ht="14.25" customHeight="1">
      <c r="A35" s="105"/>
      <c r="B35" s="105"/>
      <c r="C35" s="10" t="s">
        <v>186</v>
      </c>
      <c r="D35" s="13">
        <v>928791</v>
      </c>
      <c r="E35" s="13"/>
      <c r="F35" s="13"/>
    </row>
    <row r="36" spans="1:6" ht="14.25" customHeight="1">
      <c r="A36" s="105"/>
      <c r="B36" s="105"/>
      <c r="C36" s="10" t="s">
        <v>187</v>
      </c>
      <c r="D36" s="13">
        <v>14689</v>
      </c>
      <c r="E36" s="13"/>
      <c r="F36" s="13"/>
    </row>
    <row r="37" spans="1:6" ht="14.25" customHeight="1">
      <c r="A37" s="105"/>
      <c r="B37" s="105"/>
      <c r="C37" s="10" t="s">
        <v>188</v>
      </c>
      <c r="D37" s="13">
        <v>30592</v>
      </c>
      <c r="E37" s="13"/>
      <c r="F37" s="13"/>
    </row>
    <row r="38" spans="1:6" ht="14.25" customHeight="1">
      <c r="A38" s="105"/>
      <c r="B38" s="105"/>
      <c r="C38" s="10" t="s">
        <v>189</v>
      </c>
      <c r="D38" s="13">
        <v>7592410</v>
      </c>
      <c r="E38" s="13"/>
      <c r="F38" s="13"/>
    </row>
    <row r="39" spans="1:6" ht="14.25" customHeight="1">
      <c r="A39" s="105"/>
      <c r="B39" s="105"/>
      <c r="C39" s="10" t="s">
        <v>190</v>
      </c>
      <c r="D39" s="13">
        <v>463415</v>
      </c>
      <c r="E39" s="13"/>
      <c r="F39" s="13"/>
    </row>
    <row r="40" spans="1:6" ht="14.25" customHeight="1">
      <c r="A40" s="105"/>
      <c r="B40" s="105"/>
      <c r="C40" s="10" t="s">
        <v>191</v>
      </c>
      <c r="D40" s="13">
        <v>428455</v>
      </c>
      <c r="E40" s="13"/>
      <c r="F40" s="13"/>
    </row>
    <row r="41" spans="1:6" ht="14.25" customHeight="1">
      <c r="A41" s="105"/>
      <c r="B41" s="105"/>
      <c r="C41" s="10" t="s">
        <v>192</v>
      </c>
      <c r="D41" s="13">
        <v>241400</v>
      </c>
      <c r="E41" s="13"/>
      <c r="F41" s="13"/>
    </row>
    <row r="42" spans="1:6" ht="14.25" customHeight="1">
      <c r="A42" s="105"/>
      <c r="B42" s="105"/>
      <c r="C42" s="10" t="s">
        <v>193</v>
      </c>
      <c r="D42" s="13">
        <v>346617</v>
      </c>
      <c r="E42" s="13"/>
      <c r="F42" s="13"/>
    </row>
    <row r="43" spans="1:6" ht="14.25" customHeight="1">
      <c r="A43" s="105"/>
      <c r="B43" s="105"/>
      <c r="C43" s="10" t="s">
        <v>194</v>
      </c>
      <c r="D43" s="13">
        <v>510434</v>
      </c>
      <c r="E43" s="13"/>
      <c r="F43" s="13"/>
    </row>
    <row r="44" spans="1:6" ht="14.25" customHeight="1">
      <c r="A44" s="105"/>
      <c r="B44" s="105"/>
      <c r="C44" s="10" t="s">
        <v>195</v>
      </c>
      <c r="D44" s="13">
        <v>3323829</v>
      </c>
      <c r="E44" s="13"/>
      <c r="F44" s="13"/>
    </row>
    <row r="45" spans="1:6" ht="14.25" customHeight="1">
      <c r="A45" s="105"/>
      <c r="B45" s="105"/>
      <c r="C45" s="10" t="s">
        <v>196</v>
      </c>
      <c r="D45" s="13">
        <v>289012</v>
      </c>
      <c r="E45" s="13"/>
      <c r="F45" s="13"/>
    </row>
    <row r="46" spans="1:6" ht="14.25" customHeight="1">
      <c r="A46" s="105"/>
      <c r="B46" s="105"/>
      <c r="C46" s="10" t="s">
        <v>197</v>
      </c>
      <c r="D46" s="13">
        <v>10482</v>
      </c>
      <c r="E46" s="13"/>
      <c r="F46" s="13"/>
    </row>
    <row r="47" spans="1:6" ht="14.25" customHeight="1">
      <c r="A47" s="105"/>
      <c r="B47" s="105"/>
      <c r="C47" s="10" t="s">
        <v>198</v>
      </c>
      <c r="D47" s="13">
        <v>54000</v>
      </c>
      <c r="E47" s="13"/>
      <c r="F47" s="13"/>
    </row>
    <row r="48" spans="1:6" ht="14.25" customHeight="1">
      <c r="A48" s="105"/>
      <c r="B48" s="105"/>
      <c r="C48" s="10" t="s">
        <v>199</v>
      </c>
      <c r="D48" s="13">
        <v>1034852</v>
      </c>
      <c r="E48" s="13"/>
      <c r="F48" s="13"/>
    </row>
    <row r="49" spans="1:6" ht="14.25" customHeight="1">
      <c r="A49" s="105"/>
      <c r="B49" s="105"/>
      <c r="C49" s="10" t="s">
        <v>200</v>
      </c>
      <c r="D49" s="13">
        <v>24416</v>
      </c>
      <c r="E49" s="13"/>
      <c r="F49" s="13"/>
    </row>
    <row r="50" spans="1:6" ht="14.25" customHeight="1">
      <c r="A50" s="105"/>
      <c r="B50" s="105"/>
      <c r="C50" s="10" t="s">
        <v>201</v>
      </c>
      <c r="D50" s="13">
        <v>240000</v>
      </c>
      <c r="E50" s="13"/>
      <c r="F50" s="13"/>
    </row>
    <row r="51" spans="1:6" ht="14.25" customHeight="1">
      <c r="A51" s="105"/>
      <c r="B51" s="105"/>
      <c r="C51" s="10" t="s">
        <v>202</v>
      </c>
      <c r="D51" s="13">
        <v>4000</v>
      </c>
      <c r="E51" s="13"/>
      <c r="F51" s="13"/>
    </row>
    <row r="52" spans="1:6" ht="14.25" customHeight="1">
      <c r="A52" s="105"/>
      <c r="B52" s="105"/>
      <c r="C52" s="10" t="s">
        <v>203</v>
      </c>
      <c r="D52" s="13">
        <v>327240</v>
      </c>
      <c r="E52" s="13"/>
      <c r="F52" s="13"/>
    </row>
    <row r="53" spans="1:6" ht="14.25" customHeight="1">
      <c r="A53" s="105"/>
      <c r="B53" s="105"/>
      <c r="C53" s="10" t="s">
        <v>204</v>
      </c>
      <c r="D53" s="13">
        <v>50700</v>
      </c>
      <c r="E53" s="13"/>
      <c r="F53" s="13"/>
    </row>
    <row r="54" spans="1:6" ht="14.25" customHeight="1">
      <c r="A54" s="105"/>
      <c r="B54" s="105"/>
      <c r="C54" s="10" t="s">
        <v>205</v>
      </c>
      <c r="D54" s="13">
        <v>243558</v>
      </c>
      <c r="E54" s="13"/>
      <c r="F54" s="13"/>
    </row>
    <row r="55" spans="1:6" ht="14.25" customHeight="1">
      <c r="A55" s="105"/>
      <c r="B55" s="105"/>
      <c r="C55" s="10" t="s">
        <v>236</v>
      </c>
      <c r="D55" s="13">
        <v>243558</v>
      </c>
      <c r="E55" s="13"/>
      <c r="F55" s="13"/>
    </row>
    <row r="56" spans="1:6" ht="14.25" customHeight="1">
      <c r="A56" s="105"/>
      <c r="B56" s="105"/>
      <c r="C56" s="10" t="s">
        <v>251</v>
      </c>
      <c r="D56" s="13">
        <v>0</v>
      </c>
      <c r="E56" s="13"/>
      <c r="F56" s="13"/>
    </row>
    <row r="57" spans="1:6" ht="14.25" customHeight="1">
      <c r="A57" s="105"/>
      <c r="B57" s="105"/>
      <c r="C57" s="10" t="s">
        <v>206</v>
      </c>
      <c r="D57" s="13">
        <v>2615221</v>
      </c>
      <c r="E57" s="13"/>
      <c r="F57" s="13"/>
    </row>
    <row r="58" spans="1:6" ht="14.25" customHeight="1">
      <c r="A58" s="105"/>
      <c r="B58" s="105"/>
      <c r="C58" s="27" t="s">
        <v>207</v>
      </c>
      <c r="D58" s="69">
        <v>-167268</v>
      </c>
      <c r="E58" s="69"/>
      <c r="F58" s="69"/>
    </row>
    <row r="59" spans="1:6" ht="14.25" customHeight="1">
      <c r="A59" s="105"/>
      <c r="B59" s="106"/>
      <c r="C59" s="8" t="s">
        <v>24</v>
      </c>
      <c r="D59" s="14">
        <v>151828128</v>
      </c>
      <c r="E59" s="14"/>
      <c r="F59" s="14"/>
    </row>
    <row r="60" spans="1:6" ht="14.25" customHeight="1">
      <c r="A60" s="106"/>
      <c r="B60" s="98" t="s">
        <v>32</v>
      </c>
      <c r="C60" s="98"/>
      <c r="D60" s="14">
        <f>D15-D59</f>
        <v>10781867</v>
      </c>
      <c r="E60" s="14"/>
      <c r="F60" s="14"/>
    </row>
    <row r="61" spans="1:6" ht="14.25" customHeight="1">
      <c r="A61" s="104" t="s">
        <v>26</v>
      </c>
      <c r="B61" s="104" t="s">
        <v>15</v>
      </c>
      <c r="C61" s="83" t="s">
        <v>208</v>
      </c>
      <c r="D61" s="79">
        <v>151954</v>
      </c>
      <c r="E61" s="79"/>
      <c r="F61" s="79"/>
    </row>
    <row r="62" spans="1:6" ht="14.25" customHeight="1">
      <c r="A62" s="105"/>
      <c r="B62" s="105"/>
      <c r="C62" s="10" t="s">
        <v>209</v>
      </c>
      <c r="D62" s="13">
        <v>1303212</v>
      </c>
      <c r="E62" s="13"/>
      <c r="F62" s="13"/>
    </row>
    <row r="63" spans="1:6" ht="14.25" customHeight="1">
      <c r="A63" s="105"/>
      <c r="B63" s="105"/>
      <c r="C63" s="10" t="s">
        <v>210</v>
      </c>
      <c r="D63" s="13">
        <v>50000</v>
      </c>
      <c r="E63" s="13"/>
      <c r="F63" s="13"/>
    </row>
    <row r="64" spans="1:6" ht="14.25" customHeight="1">
      <c r="A64" s="105"/>
      <c r="B64" s="105"/>
      <c r="C64" s="10" t="s">
        <v>211</v>
      </c>
      <c r="D64" s="13">
        <v>1138000</v>
      </c>
      <c r="E64" s="13"/>
      <c r="F64" s="13"/>
    </row>
    <row r="65" spans="1:6" ht="14.25" customHeight="1">
      <c r="A65" s="105"/>
      <c r="B65" s="105"/>
      <c r="C65" s="10" t="s">
        <v>212</v>
      </c>
      <c r="D65" s="13">
        <v>115212</v>
      </c>
      <c r="E65" s="13"/>
      <c r="F65" s="13"/>
    </row>
    <row r="66" spans="1:6" ht="14.25" customHeight="1">
      <c r="A66" s="105"/>
      <c r="B66" s="105"/>
      <c r="C66" s="10" t="s">
        <v>248</v>
      </c>
      <c r="D66" s="13">
        <v>47604</v>
      </c>
      <c r="E66" s="13"/>
      <c r="F66" s="13"/>
    </row>
    <row r="67" spans="1:6" ht="14.25" customHeight="1">
      <c r="A67" s="105"/>
      <c r="B67" s="105"/>
      <c r="C67" s="10" t="s">
        <v>252</v>
      </c>
      <c r="D67" s="13">
        <v>67608</v>
      </c>
      <c r="E67" s="13"/>
      <c r="F67" s="13"/>
    </row>
    <row r="68" spans="1:6" ht="14.25" customHeight="1">
      <c r="A68" s="105"/>
      <c r="B68" s="106"/>
      <c r="C68" s="8" t="s">
        <v>33</v>
      </c>
      <c r="D68" s="14">
        <v>1455166</v>
      </c>
      <c r="E68" s="14"/>
      <c r="F68" s="14"/>
    </row>
    <row r="69" spans="1:6" ht="14.25" customHeight="1">
      <c r="A69" s="105"/>
      <c r="B69" s="104" t="s">
        <v>16</v>
      </c>
      <c r="C69" s="7" t="s">
        <v>213</v>
      </c>
      <c r="D69" s="79">
        <v>1138000</v>
      </c>
      <c r="E69" s="79"/>
      <c r="F69" s="79"/>
    </row>
    <row r="70" spans="1:6" ht="14.25" customHeight="1">
      <c r="A70" s="105"/>
      <c r="B70" s="105"/>
      <c r="C70" s="7" t="s">
        <v>214</v>
      </c>
      <c r="D70" s="13">
        <v>1138000</v>
      </c>
      <c r="E70" s="13"/>
      <c r="F70" s="13"/>
    </row>
    <row r="71" spans="1:6" ht="14.25" customHeight="1">
      <c r="A71" s="105"/>
      <c r="B71" s="106"/>
      <c r="C71" s="8" t="s">
        <v>34</v>
      </c>
      <c r="D71" s="14">
        <v>1138000</v>
      </c>
      <c r="E71" s="14"/>
      <c r="F71" s="14"/>
    </row>
    <row r="72" spans="1:6" ht="14.25" customHeight="1">
      <c r="A72" s="106"/>
      <c r="B72" s="98" t="s">
        <v>35</v>
      </c>
      <c r="C72" s="98"/>
      <c r="D72" s="14">
        <f>D68-D71</f>
        <v>317166</v>
      </c>
      <c r="E72" s="14"/>
      <c r="F72" s="14"/>
    </row>
    <row r="73" spans="1:6" ht="14.25" customHeight="1">
      <c r="A73" s="101" t="s">
        <v>30</v>
      </c>
      <c r="B73" s="102"/>
      <c r="C73" s="103"/>
      <c r="D73" s="14">
        <f>D60+D72</f>
        <v>11099033</v>
      </c>
      <c r="E73" s="14"/>
      <c r="F73" s="14"/>
    </row>
    <row r="74" spans="1:6" ht="14.25" customHeight="1">
      <c r="A74" s="104" t="s">
        <v>239</v>
      </c>
      <c r="B74" s="80" t="s">
        <v>233</v>
      </c>
      <c r="C74" s="8" t="s">
        <v>19</v>
      </c>
      <c r="D74" s="14">
        <v>0</v>
      </c>
      <c r="E74" s="14"/>
      <c r="F74" s="14"/>
    </row>
    <row r="75" spans="1:6" ht="14.25" customHeight="1">
      <c r="A75" s="105"/>
      <c r="B75" s="104" t="s">
        <v>16</v>
      </c>
      <c r="C75" s="10" t="s">
        <v>219</v>
      </c>
      <c r="D75" s="13">
        <v>2</v>
      </c>
      <c r="E75" s="13"/>
      <c r="F75" s="13"/>
    </row>
    <row r="76" spans="1:6" ht="14.25" customHeight="1">
      <c r="A76" s="105"/>
      <c r="B76" s="105"/>
      <c r="C76" s="10" t="s">
        <v>220</v>
      </c>
      <c r="D76" s="13">
        <v>2</v>
      </c>
      <c r="E76" s="13"/>
      <c r="F76" s="13"/>
    </row>
    <row r="77" spans="1:6" ht="14.25" customHeight="1">
      <c r="A77" s="105"/>
      <c r="B77" s="105"/>
      <c r="C77" s="10" t="s">
        <v>229</v>
      </c>
      <c r="D77" s="13">
        <v>4070977</v>
      </c>
      <c r="E77" s="13"/>
      <c r="F77" s="13"/>
    </row>
    <row r="78" spans="1:6" ht="14.25" customHeight="1">
      <c r="A78" s="105"/>
      <c r="B78" s="106"/>
      <c r="C78" s="8" t="s">
        <v>20</v>
      </c>
      <c r="D78" s="14">
        <v>4070979</v>
      </c>
      <c r="E78" s="14"/>
      <c r="F78" s="14"/>
    </row>
    <row r="79" spans="1:6" ht="14.25" customHeight="1">
      <c r="A79" s="106"/>
      <c r="B79" s="107" t="s">
        <v>36</v>
      </c>
      <c r="C79" s="108"/>
      <c r="D79" s="14">
        <f>D74-D78</f>
        <v>-4070979</v>
      </c>
      <c r="E79" s="14"/>
      <c r="F79" s="14"/>
    </row>
    <row r="80" spans="1:6" ht="14.25" customHeight="1">
      <c r="A80" s="107" t="s">
        <v>66</v>
      </c>
      <c r="B80" s="118"/>
      <c r="C80" s="108"/>
      <c r="D80" s="14">
        <f>D73+D79</f>
        <v>7028054</v>
      </c>
      <c r="E80" s="14"/>
      <c r="F80" s="14"/>
    </row>
    <row r="81" spans="1:6" ht="14.25" customHeight="1">
      <c r="A81" s="104" t="s">
        <v>17</v>
      </c>
      <c r="B81" s="107" t="s">
        <v>67</v>
      </c>
      <c r="C81" s="108"/>
      <c r="D81" s="14">
        <v>55250419</v>
      </c>
      <c r="E81" s="14"/>
      <c r="F81" s="14"/>
    </row>
    <row r="82" spans="1:6" ht="14.25" customHeight="1">
      <c r="A82" s="105"/>
      <c r="B82" s="107" t="s">
        <v>68</v>
      </c>
      <c r="C82" s="108"/>
      <c r="D82" s="14">
        <f>D80+D81</f>
        <v>62278473</v>
      </c>
      <c r="E82" s="14"/>
      <c r="F82" s="14"/>
    </row>
    <row r="83" spans="1:6" ht="14.25" customHeight="1">
      <c r="A83" s="105"/>
      <c r="B83" s="107" t="s">
        <v>69</v>
      </c>
      <c r="C83" s="108"/>
      <c r="D83" s="14"/>
      <c r="E83" s="14"/>
      <c r="F83" s="14"/>
    </row>
    <row r="84" spans="1:6" ht="14.25" customHeight="1">
      <c r="A84" s="105"/>
      <c r="B84" s="107" t="s">
        <v>70</v>
      </c>
      <c r="C84" s="108"/>
      <c r="D84" s="14"/>
      <c r="E84" s="14"/>
      <c r="F84" s="14"/>
    </row>
    <row r="85" spans="1:6" ht="14.25" customHeight="1">
      <c r="A85" s="105"/>
      <c r="B85" s="107" t="s">
        <v>71</v>
      </c>
      <c r="C85" s="108"/>
      <c r="D85" s="14">
        <v>13500000</v>
      </c>
      <c r="E85" s="14"/>
      <c r="F85" s="14"/>
    </row>
    <row r="86" spans="1:6" ht="14.25" customHeight="1">
      <c r="A86" s="105"/>
      <c r="B86" s="107" t="s">
        <v>222</v>
      </c>
      <c r="C86" s="131"/>
      <c r="D86" s="79">
        <v>2500000</v>
      </c>
      <c r="E86" s="79"/>
      <c r="F86" s="14"/>
    </row>
    <row r="87" spans="1:6" ht="14.25" customHeight="1">
      <c r="A87" s="105"/>
      <c r="B87" s="107" t="s">
        <v>223</v>
      </c>
      <c r="C87" s="131"/>
      <c r="D87" s="79">
        <v>1000000</v>
      </c>
      <c r="E87" s="79"/>
      <c r="F87" s="14"/>
    </row>
    <row r="88" spans="1:6" ht="14.25" customHeight="1">
      <c r="A88" s="105"/>
      <c r="B88" s="107" t="s">
        <v>224</v>
      </c>
      <c r="C88" s="131"/>
      <c r="D88" s="79">
        <v>10000000</v>
      </c>
      <c r="E88" s="79"/>
      <c r="F88" s="14"/>
    </row>
    <row r="89" spans="1:6" ht="28.5" customHeight="1">
      <c r="A89" s="106"/>
      <c r="B89" s="132" t="s">
        <v>72</v>
      </c>
      <c r="C89" s="133"/>
      <c r="D89" s="14">
        <f>D82+D83+D84-D85</f>
        <v>48778473</v>
      </c>
      <c r="E89" s="14"/>
      <c r="F89" s="14"/>
    </row>
    <row r="90" spans="1:6" ht="14.25" customHeight="1">
      <c r="A90" s="164"/>
      <c r="B90" s="164"/>
      <c r="C90" s="164"/>
      <c r="D90" s="164"/>
      <c r="E90" s="164"/>
      <c r="F90" s="164"/>
    </row>
    <row r="91" spans="1:6" ht="14.25" customHeight="1"/>
    <row r="92" spans="1:6" ht="14.25" customHeight="1"/>
    <row r="93" spans="1:6" ht="14.25" customHeight="1"/>
    <row r="94" spans="1:6" ht="14.25" customHeight="1"/>
    <row r="95" spans="1:6" ht="14.25" customHeight="1"/>
    <row r="96" spans="1: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</sheetData>
  <mergeCells count="28">
    <mergeCell ref="B85:C85"/>
    <mergeCell ref="B87:C87"/>
    <mergeCell ref="B88:C88"/>
    <mergeCell ref="B89:C89"/>
    <mergeCell ref="B86:C86"/>
    <mergeCell ref="A90:F90"/>
    <mergeCell ref="A80:C80"/>
    <mergeCell ref="A81:A89"/>
    <mergeCell ref="B81:C81"/>
    <mergeCell ref="B82:C82"/>
    <mergeCell ref="B83:C83"/>
    <mergeCell ref="B84:C84"/>
    <mergeCell ref="A61:A72"/>
    <mergeCell ref="B61:B68"/>
    <mergeCell ref="B69:B71"/>
    <mergeCell ref="B72:C72"/>
    <mergeCell ref="A73:C73"/>
    <mergeCell ref="A74:A79"/>
    <mergeCell ref="B75:B78"/>
    <mergeCell ref="B79:C79"/>
    <mergeCell ref="D2:F2"/>
    <mergeCell ref="A3:F3"/>
    <mergeCell ref="A4:F4"/>
    <mergeCell ref="A6:C6"/>
    <mergeCell ref="A7:A60"/>
    <mergeCell ref="B7:B15"/>
    <mergeCell ref="B16:B59"/>
    <mergeCell ref="B60:C60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35"/>
  <sheetViews>
    <sheetView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0" t="s">
        <v>288</v>
      </c>
    </row>
    <row r="3" spans="1:8" ht="14.25">
      <c r="A3" s="59" t="s">
        <v>289</v>
      </c>
      <c r="B3" s="59"/>
      <c r="C3" s="59"/>
      <c r="D3" s="59"/>
      <c r="E3" s="59"/>
      <c r="F3" s="59"/>
      <c r="G3" s="59"/>
      <c r="H3" s="59"/>
    </row>
    <row r="4" spans="1:8">
      <c r="A4" s="158" t="s">
        <v>290</v>
      </c>
      <c r="B4" s="158"/>
      <c r="C4" s="158"/>
      <c r="D4" s="158"/>
      <c r="E4" s="158"/>
      <c r="F4" s="158"/>
      <c r="G4" s="158"/>
      <c r="H4" s="158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58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6" t="s">
        <v>7</v>
      </c>
      <c r="E7" s="6"/>
      <c r="F7" s="51" t="s">
        <v>5</v>
      </c>
      <c r="G7" s="52" t="s">
        <v>6</v>
      </c>
      <c r="H7" s="156" t="s">
        <v>7</v>
      </c>
    </row>
    <row r="8" spans="1:8" ht="14.25" customHeight="1">
      <c r="A8" s="56"/>
      <c r="B8" s="54" t="s">
        <v>8</v>
      </c>
      <c r="C8" s="54" t="s">
        <v>8</v>
      </c>
      <c r="D8" s="157"/>
      <c r="E8" s="49"/>
      <c r="F8" s="53" t="s">
        <v>8</v>
      </c>
      <c r="G8" s="54" t="s">
        <v>8</v>
      </c>
      <c r="H8" s="157"/>
    </row>
    <row r="9" spans="1:8" ht="14.25" customHeight="1">
      <c r="A9" s="57" t="s">
        <v>254</v>
      </c>
      <c r="B9" s="28">
        <v>81155374</v>
      </c>
      <c r="C9" s="28"/>
      <c r="D9" s="29"/>
      <c r="E9" s="50" t="s">
        <v>270</v>
      </c>
      <c r="F9" s="41">
        <v>10772711</v>
      </c>
      <c r="G9" s="28"/>
      <c r="H9" s="29"/>
    </row>
    <row r="10" spans="1:8" ht="14.25" customHeight="1">
      <c r="A10" s="60" t="s">
        <v>255</v>
      </c>
      <c r="B10" s="30">
        <v>20623127</v>
      </c>
      <c r="C10" s="30"/>
      <c r="D10" s="31"/>
      <c r="E10" s="63" t="s">
        <v>271</v>
      </c>
      <c r="F10" s="42">
        <v>8874724</v>
      </c>
      <c r="G10" s="30"/>
      <c r="H10" s="31"/>
    </row>
    <row r="11" spans="1:8" ht="14.25" customHeight="1">
      <c r="A11" s="61" t="s">
        <v>256</v>
      </c>
      <c r="B11" s="32">
        <v>157777</v>
      </c>
      <c r="C11" s="32"/>
      <c r="D11" s="33"/>
      <c r="E11" s="10" t="s">
        <v>272</v>
      </c>
      <c r="F11" s="39">
        <v>3937</v>
      </c>
      <c r="G11" s="32"/>
      <c r="H11" s="33"/>
    </row>
    <row r="12" spans="1:8" ht="14.25" customHeight="1">
      <c r="A12" s="61" t="s">
        <v>257</v>
      </c>
      <c r="B12" s="32">
        <v>60374470</v>
      </c>
      <c r="C12" s="32"/>
      <c r="D12" s="33"/>
      <c r="E12" s="10" t="s">
        <v>273</v>
      </c>
      <c r="F12" s="39">
        <v>1894050</v>
      </c>
      <c r="G12" s="32"/>
      <c r="H12" s="33"/>
    </row>
    <row r="13" spans="1:8" ht="14.25" customHeight="1">
      <c r="A13" s="61" t="s">
        <v>258</v>
      </c>
      <c r="B13" s="32">
        <v>0</v>
      </c>
      <c r="C13" s="32"/>
      <c r="D13" s="33"/>
      <c r="E13" s="10"/>
      <c r="F13" s="39"/>
      <c r="G13" s="32"/>
      <c r="H13" s="33"/>
    </row>
    <row r="14" spans="1:8" ht="14.25" customHeight="1">
      <c r="A14" s="57" t="s">
        <v>259</v>
      </c>
      <c r="B14" s="28">
        <v>359097497</v>
      </c>
      <c r="C14" s="28"/>
      <c r="D14" s="31"/>
      <c r="E14" s="50" t="s">
        <v>274</v>
      </c>
      <c r="F14" s="41">
        <v>16375886</v>
      </c>
      <c r="G14" s="28"/>
      <c r="H14" s="31"/>
    </row>
    <row r="15" spans="1:8" ht="14.25" customHeight="1">
      <c r="A15" s="57" t="s">
        <v>260</v>
      </c>
      <c r="B15" s="28">
        <v>82562437</v>
      </c>
      <c r="C15" s="28"/>
      <c r="D15" s="31"/>
      <c r="E15" s="10" t="s">
        <v>275</v>
      </c>
      <c r="F15" s="39">
        <v>16375886</v>
      </c>
      <c r="G15" s="32"/>
      <c r="H15" s="31"/>
    </row>
    <row r="16" spans="1:8" ht="14.25" customHeight="1">
      <c r="A16" s="60" t="s">
        <v>261</v>
      </c>
      <c r="B16" s="30">
        <v>56847040</v>
      </c>
      <c r="C16" s="30"/>
      <c r="D16" s="31"/>
      <c r="E16" s="10"/>
      <c r="F16" s="39"/>
      <c r="G16" s="32"/>
      <c r="H16" s="33"/>
    </row>
    <row r="17" spans="1:8" ht="14.25" customHeight="1">
      <c r="A17" s="62" t="s">
        <v>262</v>
      </c>
      <c r="B17" s="32">
        <v>25715397</v>
      </c>
      <c r="C17" s="32"/>
      <c r="D17" s="33"/>
      <c r="E17" s="10"/>
      <c r="F17" s="39"/>
      <c r="G17" s="32"/>
      <c r="H17" s="33"/>
    </row>
    <row r="18" spans="1:8" ht="14.25" customHeight="1">
      <c r="A18" s="57" t="s">
        <v>52</v>
      </c>
      <c r="B18" s="28">
        <v>276535060</v>
      </c>
      <c r="C18" s="28"/>
      <c r="D18" s="31"/>
      <c r="E18" s="10"/>
      <c r="F18" s="39"/>
      <c r="G18" s="32"/>
      <c r="H18" s="33"/>
    </row>
    <row r="19" spans="1:8" ht="14.25" customHeight="1">
      <c r="A19" s="60" t="s">
        <v>262</v>
      </c>
      <c r="B19" s="30">
        <v>12208985</v>
      </c>
      <c r="C19" s="30"/>
      <c r="D19" s="31"/>
      <c r="E19" s="10"/>
      <c r="F19" s="39"/>
      <c r="G19" s="32"/>
      <c r="H19" s="33"/>
    </row>
    <row r="20" spans="1:8" ht="14.25" customHeight="1">
      <c r="A20" s="61" t="s">
        <v>263</v>
      </c>
      <c r="B20" s="32">
        <v>2141760</v>
      </c>
      <c r="C20" s="32"/>
      <c r="D20" s="33"/>
      <c r="E20" s="10"/>
      <c r="F20" s="39"/>
      <c r="G20" s="32"/>
      <c r="H20" s="33"/>
    </row>
    <row r="21" spans="1:8" ht="14.25" customHeight="1">
      <c r="A21" s="61" t="s">
        <v>264</v>
      </c>
      <c r="B21" s="32">
        <v>747833</v>
      </c>
      <c r="C21" s="32"/>
      <c r="D21" s="33"/>
      <c r="E21" s="8" t="s">
        <v>0</v>
      </c>
      <c r="F21" s="43">
        <f>F9+F14</f>
        <v>27148597</v>
      </c>
      <c r="G21" s="34"/>
      <c r="H21" s="35"/>
    </row>
    <row r="22" spans="1:8" ht="14.25" customHeight="1">
      <c r="A22" s="61" t="s">
        <v>265</v>
      </c>
      <c r="B22" s="32">
        <v>6152296</v>
      </c>
      <c r="C22" s="32"/>
      <c r="D22" s="33"/>
      <c r="E22" s="44" t="s">
        <v>53</v>
      </c>
      <c r="F22" s="45"/>
      <c r="G22" s="46" t="s">
        <v>287</v>
      </c>
      <c r="H22" s="47" t="s">
        <v>287</v>
      </c>
    </row>
    <row r="23" spans="1:8" ht="14.25" customHeight="1">
      <c r="A23" s="61" t="s">
        <v>266</v>
      </c>
      <c r="B23" s="32">
        <v>50300</v>
      </c>
      <c r="C23" s="32"/>
      <c r="D23" s="33"/>
      <c r="E23" s="48" t="s">
        <v>276</v>
      </c>
      <c r="F23" s="36">
        <v>58780268</v>
      </c>
      <c r="G23" s="37"/>
      <c r="H23" s="38"/>
    </row>
    <row r="24" spans="1:8" ht="14.25" customHeight="1">
      <c r="A24" s="61" t="s">
        <v>267</v>
      </c>
      <c r="B24" s="32">
        <v>16375886</v>
      </c>
      <c r="C24" s="32"/>
      <c r="D24" s="33"/>
      <c r="E24" s="7" t="s">
        <v>277</v>
      </c>
      <c r="F24" s="39">
        <v>50397040</v>
      </c>
      <c r="G24" s="32"/>
      <c r="H24" s="33"/>
    </row>
    <row r="25" spans="1:8" ht="14.25" customHeight="1">
      <c r="A25" s="61" t="s">
        <v>268</v>
      </c>
      <c r="B25" s="32">
        <v>22808000</v>
      </c>
      <c r="C25" s="32"/>
      <c r="D25" s="33"/>
      <c r="E25" s="7" t="s">
        <v>278</v>
      </c>
      <c r="F25" s="39">
        <v>8383228</v>
      </c>
      <c r="G25" s="32"/>
      <c r="H25" s="33"/>
    </row>
    <row r="26" spans="1:8" ht="14.25" customHeight="1">
      <c r="A26" s="61" t="s">
        <v>269</v>
      </c>
      <c r="B26" s="32">
        <v>216050000</v>
      </c>
      <c r="C26" s="32"/>
      <c r="D26" s="33"/>
      <c r="E26" s="7" t="s">
        <v>279</v>
      </c>
      <c r="F26" s="39">
        <v>24294564</v>
      </c>
      <c r="G26" s="32"/>
      <c r="H26" s="33"/>
    </row>
    <row r="27" spans="1:8" ht="14.25" customHeight="1">
      <c r="A27" s="61"/>
      <c r="B27" s="32"/>
      <c r="C27" s="32"/>
      <c r="D27" s="33"/>
      <c r="E27" s="7" t="s">
        <v>280</v>
      </c>
      <c r="F27" s="39">
        <v>238858000</v>
      </c>
      <c r="G27" s="32"/>
      <c r="H27" s="33"/>
    </row>
    <row r="28" spans="1:8" ht="14.25" customHeight="1">
      <c r="A28" s="61"/>
      <c r="B28" s="32"/>
      <c r="C28" s="32"/>
      <c r="D28" s="33"/>
      <c r="E28" s="7" t="s">
        <v>281</v>
      </c>
      <c r="F28" s="39">
        <v>8840000</v>
      </c>
      <c r="G28" s="32"/>
      <c r="H28" s="33"/>
    </row>
    <row r="29" spans="1:8" ht="14.25" customHeight="1">
      <c r="A29" s="61"/>
      <c r="B29" s="32"/>
      <c r="C29" s="32"/>
      <c r="D29" s="33"/>
      <c r="E29" s="7" t="s">
        <v>282</v>
      </c>
      <c r="F29" s="39">
        <v>6168000</v>
      </c>
      <c r="G29" s="32"/>
      <c r="H29" s="33"/>
    </row>
    <row r="30" spans="1:8" ht="14.25" customHeight="1">
      <c r="A30" s="61"/>
      <c r="B30" s="32"/>
      <c r="C30" s="32"/>
      <c r="D30" s="33"/>
      <c r="E30" s="7" t="s">
        <v>283</v>
      </c>
      <c r="F30" s="39">
        <v>7800000</v>
      </c>
      <c r="G30" s="32"/>
      <c r="H30" s="33"/>
    </row>
    <row r="31" spans="1:8" ht="14.25" customHeight="1">
      <c r="A31" s="61"/>
      <c r="B31" s="32"/>
      <c r="C31" s="32"/>
      <c r="D31" s="33"/>
      <c r="E31" s="7" t="s">
        <v>284</v>
      </c>
      <c r="F31" s="39">
        <v>216050000</v>
      </c>
      <c r="G31" s="32"/>
      <c r="H31" s="33"/>
    </row>
    <row r="32" spans="1:8" ht="14.25" customHeight="1">
      <c r="A32" s="61"/>
      <c r="B32" s="32"/>
      <c r="C32" s="32"/>
      <c r="D32" s="33"/>
      <c r="E32" s="7" t="s">
        <v>285</v>
      </c>
      <c r="F32" s="39">
        <v>91171442</v>
      </c>
      <c r="G32" s="32"/>
      <c r="H32" s="33"/>
    </row>
    <row r="33" spans="1:8" ht="14.25" customHeight="1">
      <c r="A33" s="61"/>
      <c r="B33" s="32"/>
      <c r="C33" s="32"/>
      <c r="D33" s="33"/>
      <c r="E33" s="7" t="s">
        <v>286</v>
      </c>
      <c r="F33" s="39">
        <v>8342782</v>
      </c>
      <c r="G33" s="32"/>
      <c r="H33" s="33"/>
    </row>
    <row r="34" spans="1:8" ht="14.25" customHeight="1">
      <c r="A34" s="61"/>
      <c r="B34" s="32"/>
      <c r="C34" s="32"/>
      <c r="D34" s="33"/>
      <c r="E34" s="7"/>
      <c r="F34" s="39"/>
      <c r="G34" s="32"/>
      <c r="H34" s="33"/>
    </row>
    <row r="35" spans="1:8" ht="14.25" customHeight="1">
      <c r="A35" s="61"/>
      <c r="B35" s="32"/>
      <c r="C35" s="32"/>
      <c r="D35" s="33"/>
      <c r="E35" s="8" t="s">
        <v>1</v>
      </c>
      <c r="F35" s="34">
        <f>F23+F26+F27+F32</f>
        <v>413104274</v>
      </c>
      <c r="G35" s="34"/>
      <c r="H35" s="35"/>
    </row>
    <row r="36" spans="1:8" ht="20.25" customHeight="1">
      <c r="A36" s="58" t="s">
        <v>57</v>
      </c>
      <c r="B36" s="34">
        <f>B9+B14</f>
        <v>440252871</v>
      </c>
      <c r="C36" s="34"/>
      <c r="D36" s="35"/>
      <c r="E36" s="8" t="s">
        <v>2</v>
      </c>
      <c r="F36" s="40">
        <f>F21+F35</f>
        <v>440252871</v>
      </c>
      <c r="G36" s="34"/>
      <c r="H36" s="25"/>
    </row>
    <row r="37" spans="1:8" ht="14.25" customHeight="1">
      <c r="A37" s="164"/>
      <c r="B37" s="164"/>
      <c r="C37" s="164"/>
      <c r="D37" s="164"/>
      <c r="E37" s="164"/>
      <c r="F37" s="164"/>
      <c r="G37" s="164"/>
      <c r="H37" s="164"/>
    </row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</sheetData>
  <mergeCells count="4">
    <mergeCell ref="A4:H4"/>
    <mergeCell ref="D7:D8"/>
    <mergeCell ref="H7:H8"/>
    <mergeCell ref="A37:H37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2"/>
  <sheetViews>
    <sheetView view="pageBreakPreview" zoomScale="115" zoomScaleNormal="100" zoomScaleSheetLayoutView="115" workbookViewId="0"/>
  </sheetViews>
  <sheetFormatPr defaultRowHeight="13.5"/>
  <cols>
    <col min="1" max="1" width="30.25" style="1" customWidth="1"/>
    <col min="2" max="5" width="11.625" style="1" customWidth="1"/>
    <col min="6" max="6" width="11.625" style="2" customWidth="1"/>
    <col min="7" max="7" width="11.625" style="1" customWidth="1"/>
    <col min="8" max="16384" width="9" style="1"/>
  </cols>
  <sheetData>
    <row r="1" spans="1:8" ht="21.75" customHeight="1">
      <c r="A1" s="20"/>
      <c r="B1" s="20"/>
      <c r="C1" s="20"/>
      <c r="D1" s="20"/>
      <c r="E1" s="20"/>
      <c r="F1" s="76"/>
      <c r="G1" s="20"/>
    </row>
    <row r="2" spans="1:8" ht="15" customHeight="1">
      <c r="A2" s="76"/>
      <c r="B2" s="90"/>
      <c r="C2" s="90"/>
      <c r="D2" s="90"/>
      <c r="E2" s="90"/>
      <c r="F2" s="89"/>
      <c r="G2" s="90" t="s">
        <v>297</v>
      </c>
    </row>
    <row r="3" spans="1:8" ht="14.25">
      <c r="A3" s="117" t="s">
        <v>298</v>
      </c>
      <c r="B3" s="117"/>
      <c r="C3" s="117"/>
      <c r="D3" s="117"/>
      <c r="E3" s="117"/>
      <c r="F3" s="117"/>
      <c r="G3" s="117"/>
    </row>
    <row r="4" spans="1:8">
      <c r="A4" s="26"/>
      <c r="B4" s="76"/>
      <c r="C4" s="76"/>
      <c r="D4" s="76"/>
      <c r="E4" s="76"/>
      <c r="F4" s="76"/>
      <c r="G4" s="76"/>
    </row>
    <row r="5" spans="1:8">
      <c r="A5" s="158" t="s">
        <v>299</v>
      </c>
      <c r="B5" s="158"/>
      <c r="C5" s="158"/>
      <c r="D5" s="158"/>
      <c r="E5" s="158"/>
      <c r="F5" s="158"/>
      <c r="G5" s="158"/>
      <c r="H5" s="5"/>
    </row>
    <row r="6" spans="1:8" ht="13.5" customHeight="1">
      <c r="A6" s="84"/>
      <c r="B6" s="84"/>
      <c r="C6" s="84"/>
      <c r="D6" s="84"/>
      <c r="E6" s="84"/>
      <c r="F6" s="84"/>
      <c r="G6" s="66" t="s">
        <v>58</v>
      </c>
    </row>
    <row r="7" spans="1:8">
      <c r="A7" s="122" t="s">
        <v>37</v>
      </c>
      <c r="B7" s="128" t="s">
        <v>145</v>
      </c>
      <c r="C7" s="128" t="s">
        <v>146</v>
      </c>
      <c r="D7" s="128" t="s">
        <v>147</v>
      </c>
      <c r="E7" s="128" t="s">
        <v>148</v>
      </c>
      <c r="F7" s="128" t="s">
        <v>149</v>
      </c>
      <c r="G7" s="128" t="s">
        <v>150</v>
      </c>
    </row>
    <row r="8" spans="1:8">
      <c r="A8" s="125"/>
      <c r="B8" s="129"/>
      <c r="C8" s="163"/>
      <c r="D8" s="129"/>
      <c r="E8" s="129"/>
      <c r="F8" s="129"/>
      <c r="G8" s="129"/>
    </row>
    <row r="9" spans="1:8" ht="14.25" customHeight="1">
      <c r="A9" s="71" t="s">
        <v>9</v>
      </c>
      <c r="B9" s="64">
        <v>3435587</v>
      </c>
      <c r="C9" s="64">
        <v>32432052</v>
      </c>
      <c r="D9" s="64">
        <v>45287735</v>
      </c>
      <c r="E9" s="64">
        <f t="shared" ref="E9:E26" si="0">SUM(B9:D9)</f>
        <v>81155374</v>
      </c>
      <c r="F9" s="64">
        <v>0</v>
      </c>
      <c r="G9" s="64">
        <f t="shared" ref="G9:G26" si="1">SUM(E9:F9)</f>
        <v>81155374</v>
      </c>
    </row>
    <row r="10" spans="1:8" ht="14.25" customHeight="1">
      <c r="A10" s="7" t="s">
        <v>255</v>
      </c>
      <c r="B10" s="13">
        <v>3435587</v>
      </c>
      <c r="C10" s="13">
        <v>4153922</v>
      </c>
      <c r="D10" s="13">
        <v>13033618</v>
      </c>
      <c r="E10" s="13">
        <f>SUM(B10:D10)</f>
        <v>20623127</v>
      </c>
      <c r="F10" s="13">
        <v>0</v>
      </c>
      <c r="G10" s="13">
        <f>SUM(E10:F10)</f>
        <v>20623127</v>
      </c>
    </row>
    <row r="11" spans="1:8" ht="14.25" customHeight="1">
      <c r="A11" s="7" t="s">
        <v>256</v>
      </c>
      <c r="B11" s="13">
        <v>0</v>
      </c>
      <c r="C11" s="13">
        <v>20850</v>
      </c>
      <c r="D11" s="13">
        <v>136927</v>
      </c>
      <c r="E11" s="13">
        <f>SUM(B11:D11)</f>
        <v>157777</v>
      </c>
      <c r="F11" s="13">
        <v>0</v>
      </c>
      <c r="G11" s="13">
        <f>SUM(E11:F11)</f>
        <v>157777</v>
      </c>
    </row>
    <row r="12" spans="1:8" ht="14.25" customHeight="1">
      <c r="A12" s="10" t="s">
        <v>257</v>
      </c>
      <c r="B12" s="13">
        <v>0</v>
      </c>
      <c r="C12" s="13">
        <v>28257280</v>
      </c>
      <c r="D12" s="13">
        <v>32117190</v>
      </c>
      <c r="E12" s="13">
        <f t="shared" si="0"/>
        <v>60374470</v>
      </c>
      <c r="F12" s="13">
        <v>0</v>
      </c>
      <c r="G12" s="13">
        <f t="shared" si="1"/>
        <v>60374470</v>
      </c>
    </row>
    <row r="13" spans="1:8" ht="14.25" customHeight="1">
      <c r="A13" s="70" t="s">
        <v>258</v>
      </c>
      <c r="B13" s="13">
        <v>0</v>
      </c>
      <c r="C13" s="13">
        <v>0</v>
      </c>
      <c r="D13" s="13">
        <v>0</v>
      </c>
      <c r="E13" s="13">
        <f t="shared" si="0"/>
        <v>0</v>
      </c>
      <c r="F13" s="13">
        <v>0</v>
      </c>
      <c r="G13" s="13">
        <f t="shared" si="1"/>
        <v>0</v>
      </c>
    </row>
    <row r="14" spans="1:8" ht="14.25" customHeight="1">
      <c r="A14" s="67" t="s">
        <v>259</v>
      </c>
      <c r="B14" s="65">
        <v>0</v>
      </c>
      <c r="C14" s="65">
        <v>238912708</v>
      </c>
      <c r="D14" s="65">
        <v>120184789</v>
      </c>
      <c r="E14" s="65">
        <f t="shared" si="0"/>
        <v>359097497</v>
      </c>
      <c r="F14" s="65">
        <v>0</v>
      </c>
      <c r="G14" s="65">
        <f t="shared" si="1"/>
        <v>359097497</v>
      </c>
    </row>
    <row r="15" spans="1:8" ht="14.25" customHeight="1">
      <c r="A15" s="67" t="s">
        <v>291</v>
      </c>
      <c r="B15" s="65">
        <v>0</v>
      </c>
      <c r="C15" s="65">
        <v>82562437</v>
      </c>
      <c r="D15" s="65">
        <v>0</v>
      </c>
      <c r="E15" s="65">
        <f t="shared" si="0"/>
        <v>82562437</v>
      </c>
      <c r="F15" s="65">
        <v>0</v>
      </c>
      <c r="G15" s="65">
        <f t="shared" si="1"/>
        <v>82562437</v>
      </c>
    </row>
    <row r="16" spans="1:8" ht="14.25" customHeight="1">
      <c r="A16" s="73" t="s">
        <v>261</v>
      </c>
      <c r="B16" s="13">
        <v>0</v>
      </c>
      <c r="C16" s="13">
        <v>56847040</v>
      </c>
      <c r="D16" s="13">
        <v>0</v>
      </c>
      <c r="E16" s="13">
        <f t="shared" si="0"/>
        <v>56847040</v>
      </c>
      <c r="F16" s="13">
        <v>0</v>
      </c>
      <c r="G16" s="13">
        <f t="shared" si="1"/>
        <v>56847040</v>
      </c>
    </row>
    <row r="17" spans="1:7" ht="14.25" customHeight="1">
      <c r="A17" s="73" t="s">
        <v>262</v>
      </c>
      <c r="B17" s="13">
        <v>0</v>
      </c>
      <c r="C17" s="13">
        <v>25715397</v>
      </c>
      <c r="D17" s="13">
        <v>0</v>
      </c>
      <c r="E17" s="13">
        <f t="shared" si="0"/>
        <v>25715397</v>
      </c>
      <c r="F17" s="13">
        <v>0</v>
      </c>
      <c r="G17" s="13">
        <f t="shared" si="1"/>
        <v>25715397</v>
      </c>
    </row>
    <row r="18" spans="1:7" ht="14.25" customHeight="1">
      <c r="A18" s="67" t="s">
        <v>292</v>
      </c>
      <c r="B18" s="65">
        <v>0</v>
      </c>
      <c r="C18" s="65">
        <v>156350271</v>
      </c>
      <c r="D18" s="65">
        <v>120184789</v>
      </c>
      <c r="E18" s="65">
        <f t="shared" si="0"/>
        <v>276535060</v>
      </c>
      <c r="F18" s="65">
        <v>0</v>
      </c>
      <c r="G18" s="65">
        <f t="shared" si="1"/>
        <v>276535060</v>
      </c>
    </row>
    <row r="19" spans="1:7" ht="14.25" customHeight="1">
      <c r="A19" s="73" t="s">
        <v>262</v>
      </c>
      <c r="B19" s="13">
        <v>0</v>
      </c>
      <c r="C19" s="13">
        <v>4932228</v>
      </c>
      <c r="D19" s="13">
        <v>7276757</v>
      </c>
      <c r="E19" s="13">
        <f>SUM(B19:D19)</f>
        <v>12208985</v>
      </c>
      <c r="F19" s="13">
        <v>0</v>
      </c>
      <c r="G19" s="13">
        <f>SUM(E19:F19)</f>
        <v>12208985</v>
      </c>
    </row>
    <row r="20" spans="1:7" ht="14.25" customHeight="1">
      <c r="A20" s="73" t="s">
        <v>263</v>
      </c>
      <c r="B20" s="13">
        <v>0</v>
      </c>
      <c r="C20" s="13">
        <v>968364</v>
      </c>
      <c r="D20" s="13">
        <v>1173396</v>
      </c>
      <c r="E20" s="13">
        <f>SUM(B20:D20)</f>
        <v>2141760</v>
      </c>
      <c r="F20" s="13">
        <v>0</v>
      </c>
      <c r="G20" s="13">
        <f>SUM(E20:F20)</f>
        <v>2141760</v>
      </c>
    </row>
    <row r="21" spans="1:7" ht="14.25" customHeight="1">
      <c r="A21" s="73" t="s">
        <v>264</v>
      </c>
      <c r="B21" s="13">
        <v>0</v>
      </c>
      <c r="C21" s="13">
        <v>610455</v>
      </c>
      <c r="D21" s="13">
        <v>137378</v>
      </c>
      <c r="E21" s="13">
        <f>SUM(B21:D21)</f>
        <v>747833</v>
      </c>
      <c r="F21" s="13">
        <v>0</v>
      </c>
      <c r="G21" s="13">
        <f>SUM(E21:F21)</f>
        <v>747833</v>
      </c>
    </row>
    <row r="22" spans="1:7" ht="14.25" customHeight="1">
      <c r="A22" s="73" t="s">
        <v>265</v>
      </c>
      <c r="B22" s="13">
        <v>0</v>
      </c>
      <c r="C22" s="13">
        <v>2207305</v>
      </c>
      <c r="D22" s="13">
        <v>3944991</v>
      </c>
      <c r="E22" s="13">
        <f>SUM(B22:D22)</f>
        <v>6152296</v>
      </c>
      <c r="F22" s="13">
        <v>0</v>
      </c>
      <c r="G22" s="13">
        <f>SUM(E22:F22)</f>
        <v>6152296</v>
      </c>
    </row>
    <row r="23" spans="1:7" ht="14.25" customHeight="1">
      <c r="A23" s="73" t="s">
        <v>266</v>
      </c>
      <c r="B23" s="13">
        <v>0</v>
      </c>
      <c r="C23" s="13">
        <v>50300</v>
      </c>
      <c r="D23" s="13">
        <v>0</v>
      </c>
      <c r="E23" s="13">
        <f>SUM(B23:D23)</f>
        <v>50300</v>
      </c>
      <c r="F23" s="13">
        <v>0</v>
      </c>
      <c r="G23" s="13">
        <f>SUM(E23:F23)</f>
        <v>50300</v>
      </c>
    </row>
    <row r="24" spans="1:7" ht="14.25" customHeight="1">
      <c r="A24" s="73" t="s">
        <v>267</v>
      </c>
      <c r="B24" s="13">
        <v>0</v>
      </c>
      <c r="C24" s="13">
        <v>7623619</v>
      </c>
      <c r="D24" s="13">
        <v>8752267</v>
      </c>
      <c r="E24" s="13">
        <f>SUM(B24:D24)</f>
        <v>16375886</v>
      </c>
      <c r="F24" s="13">
        <v>0</v>
      </c>
      <c r="G24" s="13">
        <f>SUM(E24:F24)</f>
        <v>16375886</v>
      </c>
    </row>
    <row r="25" spans="1:7" ht="14.25" customHeight="1">
      <c r="A25" s="70" t="s">
        <v>268</v>
      </c>
      <c r="B25" s="13">
        <v>0</v>
      </c>
      <c r="C25" s="13">
        <v>14608000</v>
      </c>
      <c r="D25" s="13">
        <v>8200000</v>
      </c>
      <c r="E25" s="13">
        <f t="shared" si="0"/>
        <v>22808000</v>
      </c>
      <c r="F25" s="13">
        <v>0</v>
      </c>
      <c r="G25" s="13">
        <f t="shared" si="1"/>
        <v>22808000</v>
      </c>
    </row>
    <row r="26" spans="1:7" ht="14.25" customHeight="1">
      <c r="A26" s="75" t="s">
        <v>269</v>
      </c>
      <c r="B26" s="69">
        <v>0</v>
      </c>
      <c r="C26" s="69">
        <v>125350000</v>
      </c>
      <c r="D26" s="69">
        <v>90700000</v>
      </c>
      <c r="E26" s="69">
        <f t="shared" si="0"/>
        <v>216050000</v>
      </c>
      <c r="F26" s="69">
        <v>0</v>
      </c>
      <c r="G26" s="69">
        <f t="shared" si="1"/>
        <v>216050000</v>
      </c>
    </row>
    <row r="27" spans="1:7" ht="14.25" customHeight="1">
      <c r="A27" s="78" t="s">
        <v>57</v>
      </c>
      <c r="B27" s="14">
        <f>B9+B14</f>
        <v>3435587</v>
      </c>
      <c r="C27" s="14">
        <f>C9+C14</f>
        <v>271344760</v>
      </c>
      <c r="D27" s="14">
        <f>D9+D14</f>
        <v>165472524</v>
      </c>
      <c r="E27" s="14">
        <f>E9+E14</f>
        <v>440252871</v>
      </c>
      <c r="F27" s="14">
        <f>F9+F14</f>
        <v>0</v>
      </c>
      <c r="G27" s="14">
        <f>G9+G14</f>
        <v>440252871</v>
      </c>
    </row>
    <row r="28" spans="1:7" ht="14.25" customHeight="1">
      <c r="A28" s="72" t="s">
        <v>293</v>
      </c>
      <c r="B28" s="64">
        <v>139745</v>
      </c>
      <c r="C28" s="64">
        <v>3832432</v>
      </c>
      <c r="D28" s="64">
        <v>6800534</v>
      </c>
      <c r="E28" s="64">
        <f t="shared" ref="E28:E33" si="2">SUM(B28:D28)</f>
        <v>10772711</v>
      </c>
      <c r="F28" s="64">
        <v>0</v>
      </c>
      <c r="G28" s="64">
        <f t="shared" ref="G28:G33" si="3">SUM(E28:F28)</f>
        <v>10772711</v>
      </c>
    </row>
    <row r="29" spans="1:7" ht="14.25" customHeight="1">
      <c r="A29" s="73" t="s">
        <v>271</v>
      </c>
      <c r="B29" s="13">
        <v>110511</v>
      </c>
      <c r="C29" s="13">
        <v>2982763</v>
      </c>
      <c r="D29" s="13">
        <v>5781450</v>
      </c>
      <c r="E29" s="13">
        <f>SUM(B29:D29)</f>
        <v>8874724</v>
      </c>
      <c r="F29" s="13">
        <v>0</v>
      </c>
      <c r="G29" s="13">
        <f>SUM(E29:F29)</f>
        <v>8874724</v>
      </c>
    </row>
    <row r="30" spans="1:7" ht="14.25" customHeight="1">
      <c r="A30" s="10" t="s">
        <v>272</v>
      </c>
      <c r="B30" s="13">
        <v>0</v>
      </c>
      <c r="C30" s="13">
        <v>900</v>
      </c>
      <c r="D30" s="13">
        <v>3037</v>
      </c>
      <c r="E30" s="13">
        <f t="shared" si="2"/>
        <v>3937</v>
      </c>
      <c r="F30" s="13">
        <v>0</v>
      </c>
      <c r="G30" s="13">
        <f t="shared" si="3"/>
        <v>3937</v>
      </c>
    </row>
    <row r="31" spans="1:7" ht="14.25" customHeight="1">
      <c r="A31" s="10" t="s">
        <v>273</v>
      </c>
      <c r="B31" s="13">
        <v>29234</v>
      </c>
      <c r="C31" s="13">
        <v>848769</v>
      </c>
      <c r="D31" s="13">
        <v>1016047</v>
      </c>
      <c r="E31" s="13">
        <f t="shared" si="2"/>
        <v>1894050</v>
      </c>
      <c r="F31" s="13">
        <v>0</v>
      </c>
      <c r="G31" s="13">
        <f t="shared" si="3"/>
        <v>1894050</v>
      </c>
    </row>
    <row r="32" spans="1:7" ht="14.25" customHeight="1">
      <c r="A32" s="67" t="s">
        <v>294</v>
      </c>
      <c r="B32" s="65">
        <v>0</v>
      </c>
      <c r="C32" s="65">
        <v>7623619</v>
      </c>
      <c r="D32" s="65">
        <v>8752267</v>
      </c>
      <c r="E32" s="65">
        <f t="shared" si="2"/>
        <v>16375886</v>
      </c>
      <c r="F32" s="65">
        <v>0</v>
      </c>
      <c r="G32" s="65">
        <f t="shared" si="3"/>
        <v>16375886</v>
      </c>
    </row>
    <row r="33" spans="1:7" ht="14.25" customHeight="1">
      <c r="A33" s="27" t="s">
        <v>275</v>
      </c>
      <c r="B33" s="69">
        <v>0</v>
      </c>
      <c r="C33" s="69">
        <v>7623619</v>
      </c>
      <c r="D33" s="69">
        <v>8752267</v>
      </c>
      <c r="E33" s="69">
        <f t="shared" si="2"/>
        <v>16375886</v>
      </c>
      <c r="F33" s="69">
        <v>0</v>
      </c>
      <c r="G33" s="69">
        <f t="shared" si="3"/>
        <v>16375886</v>
      </c>
    </row>
    <row r="34" spans="1:7" ht="14.25" customHeight="1">
      <c r="A34" s="78" t="s">
        <v>0</v>
      </c>
      <c r="B34" s="14">
        <f>B28+B32</f>
        <v>139745</v>
      </c>
      <c r="C34" s="14">
        <f>C28+C32</f>
        <v>11456051</v>
      </c>
      <c r="D34" s="14">
        <f>D28+D32</f>
        <v>15552801</v>
      </c>
      <c r="E34" s="14">
        <f>E28+E32</f>
        <v>27148597</v>
      </c>
      <c r="F34" s="14">
        <f>F28+F32</f>
        <v>0</v>
      </c>
      <c r="G34" s="14">
        <f>G28+G32</f>
        <v>27148597</v>
      </c>
    </row>
    <row r="35" spans="1:7" ht="14.25" customHeight="1">
      <c r="A35" s="6" t="s">
        <v>295</v>
      </c>
      <c r="B35" s="79">
        <v>0</v>
      </c>
      <c r="C35" s="79">
        <v>58780268</v>
      </c>
      <c r="D35" s="79">
        <v>0</v>
      </c>
      <c r="E35" s="79">
        <f t="shared" ref="E35:E45" si="4">SUM(B35:D35)</f>
        <v>58780268</v>
      </c>
      <c r="F35" s="79">
        <v>0</v>
      </c>
      <c r="G35" s="79">
        <f t="shared" ref="G35:G45" si="5">SUM(E35:F35)</f>
        <v>58780268</v>
      </c>
    </row>
    <row r="36" spans="1:7" ht="14.25" customHeight="1">
      <c r="A36" s="7" t="s">
        <v>277</v>
      </c>
      <c r="B36" s="13">
        <v>0</v>
      </c>
      <c r="C36" s="13">
        <v>50397040</v>
      </c>
      <c r="D36" s="13">
        <v>0</v>
      </c>
      <c r="E36" s="13">
        <f t="shared" si="4"/>
        <v>50397040</v>
      </c>
      <c r="F36" s="13">
        <v>0</v>
      </c>
      <c r="G36" s="13">
        <f t="shared" si="5"/>
        <v>50397040</v>
      </c>
    </row>
    <row r="37" spans="1:7" ht="14.25" customHeight="1">
      <c r="A37" s="7" t="s">
        <v>278</v>
      </c>
      <c r="B37" s="13">
        <v>0</v>
      </c>
      <c r="C37" s="13">
        <v>8383228</v>
      </c>
      <c r="D37" s="13">
        <v>0</v>
      </c>
      <c r="E37" s="13">
        <f t="shared" si="4"/>
        <v>8383228</v>
      </c>
      <c r="F37" s="13">
        <v>0</v>
      </c>
      <c r="G37" s="13">
        <f t="shared" si="5"/>
        <v>8383228</v>
      </c>
    </row>
    <row r="38" spans="1:7" ht="14.25" customHeight="1">
      <c r="A38" s="7" t="s">
        <v>279</v>
      </c>
      <c r="B38" s="13">
        <v>0</v>
      </c>
      <c r="C38" s="13">
        <v>22053314</v>
      </c>
      <c r="D38" s="13">
        <v>2241250</v>
      </c>
      <c r="E38" s="13">
        <f t="shared" si="4"/>
        <v>24294564</v>
      </c>
      <c r="F38" s="13">
        <v>0</v>
      </c>
      <c r="G38" s="13">
        <f t="shared" si="5"/>
        <v>24294564</v>
      </c>
    </row>
    <row r="39" spans="1:7" ht="14.25" customHeight="1">
      <c r="A39" s="7" t="s">
        <v>56</v>
      </c>
      <c r="B39" s="13">
        <v>0</v>
      </c>
      <c r="C39" s="13">
        <v>139958000</v>
      </c>
      <c r="D39" s="13">
        <v>98900000</v>
      </c>
      <c r="E39" s="13">
        <f t="shared" si="4"/>
        <v>238858000</v>
      </c>
      <c r="F39" s="13">
        <v>0</v>
      </c>
      <c r="G39" s="13">
        <f t="shared" si="5"/>
        <v>238858000</v>
      </c>
    </row>
    <row r="40" spans="1:7" ht="14.25" customHeight="1">
      <c r="A40" s="7" t="s">
        <v>281</v>
      </c>
      <c r="B40" s="13">
        <v>0</v>
      </c>
      <c r="C40" s="13">
        <v>5340000</v>
      </c>
      <c r="D40" s="13">
        <v>3500000</v>
      </c>
      <c r="E40" s="13">
        <f>SUM(B40:D40)</f>
        <v>8840000</v>
      </c>
      <c r="F40" s="13">
        <v>0</v>
      </c>
      <c r="G40" s="13">
        <f>SUM(E40:F40)</f>
        <v>8840000</v>
      </c>
    </row>
    <row r="41" spans="1:7" ht="14.25" customHeight="1">
      <c r="A41" s="7" t="s">
        <v>282</v>
      </c>
      <c r="B41" s="13">
        <v>0</v>
      </c>
      <c r="C41" s="13">
        <v>6168000</v>
      </c>
      <c r="D41" s="13">
        <v>0</v>
      </c>
      <c r="E41" s="13">
        <f>SUM(B41:D41)</f>
        <v>6168000</v>
      </c>
      <c r="F41" s="13">
        <v>0</v>
      </c>
      <c r="G41" s="13">
        <f>SUM(E41:F41)</f>
        <v>6168000</v>
      </c>
    </row>
    <row r="42" spans="1:7" ht="14.25" customHeight="1">
      <c r="A42" s="7" t="s">
        <v>283</v>
      </c>
      <c r="B42" s="13">
        <v>0</v>
      </c>
      <c r="C42" s="13">
        <v>3100000</v>
      </c>
      <c r="D42" s="13">
        <v>4700000</v>
      </c>
      <c r="E42" s="13">
        <f t="shared" si="4"/>
        <v>7800000</v>
      </c>
      <c r="F42" s="13">
        <v>0</v>
      </c>
      <c r="G42" s="13">
        <f t="shared" si="5"/>
        <v>7800000</v>
      </c>
    </row>
    <row r="43" spans="1:7" ht="14.25" customHeight="1">
      <c r="A43" s="10" t="s">
        <v>284</v>
      </c>
      <c r="B43" s="13">
        <v>0</v>
      </c>
      <c r="C43" s="13">
        <v>125350000</v>
      </c>
      <c r="D43" s="13">
        <v>90700000</v>
      </c>
      <c r="E43" s="13">
        <f t="shared" si="4"/>
        <v>216050000</v>
      </c>
      <c r="F43" s="13">
        <v>0</v>
      </c>
      <c r="G43" s="13">
        <f t="shared" si="5"/>
        <v>216050000</v>
      </c>
    </row>
    <row r="44" spans="1:7" ht="14.25" customHeight="1">
      <c r="A44" s="7" t="s">
        <v>296</v>
      </c>
      <c r="B44" s="13">
        <v>3295842</v>
      </c>
      <c r="C44" s="13">
        <v>39097127</v>
      </c>
      <c r="D44" s="13">
        <v>48778473</v>
      </c>
      <c r="E44" s="13">
        <f t="shared" si="4"/>
        <v>91171442</v>
      </c>
      <c r="F44" s="13">
        <v>0</v>
      </c>
      <c r="G44" s="13">
        <f t="shared" si="5"/>
        <v>91171442</v>
      </c>
    </row>
    <row r="45" spans="1:7" ht="14.25" customHeight="1">
      <c r="A45" s="9" t="s">
        <v>286</v>
      </c>
      <c r="B45" s="69">
        <v>415661</v>
      </c>
      <c r="C45" s="69">
        <v>899067</v>
      </c>
      <c r="D45" s="69">
        <v>7028054</v>
      </c>
      <c r="E45" s="69">
        <f t="shared" si="4"/>
        <v>8342782</v>
      </c>
      <c r="F45" s="69">
        <v>0</v>
      </c>
      <c r="G45" s="69">
        <f t="shared" si="5"/>
        <v>8342782</v>
      </c>
    </row>
    <row r="46" spans="1:7" ht="14.25" customHeight="1">
      <c r="A46" s="68" t="s">
        <v>1</v>
      </c>
      <c r="B46" s="14">
        <f>B35+B38+B39+B44</f>
        <v>3295842</v>
      </c>
      <c r="C46" s="14">
        <f>C35+C38+C39+C44</f>
        <v>259888709</v>
      </c>
      <c r="D46" s="14">
        <f>D35+D38+D39+D44</f>
        <v>149919723</v>
      </c>
      <c r="E46" s="14">
        <f>E35+E38+E39+E44</f>
        <v>413104274</v>
      </c>
      <c r="F46" s="14">
        <f>F35+F38+F39+F44</f>
        <v>0</v>
      </c>
      <c r="G46" s="14">
        <f>G35+G38+G39+G44</f>
        <v>413104274</v>
      </c>
    </row>
    <row r="47" spans="1:7" ht="14.25" customHeight="1">
      <c r="A47" s="78" t="s">
        <v>2</v>
      </c>
      <c r="B47" s="14">
        <f>B34+B46</f>
        <v>3435587</v>
      </c>
      <c r="C47" s="14">
        <f>C34+C46</f>
        <v>271344760</v>
      </c>
      <c r="D47" s="14">
        <f>D34+D46</f>
        <v>165472524</v>
      </c>
      <c r="E47" s="14">
        <f>E34+E46</f>
        <v>440252871</v>
      </c>
      <c r="F47" s="14">
        <f>F34+F46</f>
        <v>0</v>
      </c>
      <c r="G47" s="14">
        <f>G34+G46</f>
        <v>440252871</v>
      </c>
    </row>
    <row r="48" spans="1:7" ht="14.25" customHeight="1">
      <c r="A48" s="164"/>
      <c r="B48" s="165"/>
      <c r="C48" s="165"/>
      <c r="D48" s="165"/>
      <c r="E48" s="165"/>
      <c r="F48" s="165"/>
      <c r="G48" s="165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</sheetData>
  <mergeCells count="10">
    <mergeCell ref="A48:G48"/>
    <mergeCell ref="A3:G3"/>
    <mergeCell ref="A5:G5"/>
    <mergeCell ref="A7:A8"/>
    <mergeCell ref="B7:B8"/>
    <mergeCell ref="D7:D8"/>
    <mergeCell ref="E7:E8"/>
    <mergeCell ref="F7:F8"/>
    <mergeCell ref="G7:G8"/>
    <mergeCell ref="C7:C8"/>
  </mergeCells>
  <phoneticPr fontId="2"/>
  <pageMargins left="0" right="0" top="0.39370078740157483" bottom="0.39370078740157483" header="0" footer="0"/>
  <pageSetup paperSize="9" firstPageNumber="23" orientation="portrait" useFirstPageNumber="1" horizontalDpi="300" verticalDpi="300" r:id="rId1"/>
  <headerFooter scaleWithDoc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28"/>
  <sheetViews>
    <sheetView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0" t="s">
        <v>305</v>
      </c>
    </row>
    <row r="3" spans="1:8" ht="14.25">
      <c r="A3" s="59" t="s">
        <v>306</v>
      </c>
      <c r="B3" s="59"/>
      <c r="C3" s="59"/>
      <c r="D3" s="59"/>
      <c r="E3" s="59"/>
      <c r="F3" s="59"/>
      <c r="G3" s="59"/>
      <c r="H3" s="59"/>
    </row>
    <row r="4" spans="1:8">
      <c r="A4" s="158" t="s">
        <v>290</v>
      </c>
      <c r="B4" s="158"/>
      <c r="C4" s="158"/>
      <c r="D4" s="158"/>
      <c r="E4" s="158"/>
      <c r="F4" s="158"/>
      <c r="G4" s="158"/>
      <c r="H4" s="158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58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6" t="s">
        <v>7</v>
      </c>
      <c r="E7" s="6"/>
      <c r="F7" s="51" t="s">
        <v>5</v>
      </c>
      <c r="G7" s="52" t="s">
        <v>6</v>
      </c>
      <c r="H7" s="156" t="s">
        <v>7</v>
      </c>
    </row>
    <row r="8" spans="1:8" ht="14.25" customHeight="1">
      <c r="A8" s="56"/>
      <c r="B8" s="54" t="s">
        <v>8</v>
      </c>
      <c r="C8" s="54" t="s">
        <v>8</v>
      </c>
      <c r="D8" s="157"/>
      <c r="E8" s="49"/>
      <c r="F8" s="53" t="s">
        <v>8</v>
      </c>
      <c r="G8" s="54" t="s">
        <v>8</v>
      </c>
      <c r="H8" s="157"/>
    </row>
    <row r="9" spans="1:8" ht="14.25" customHeight="1">
      <c r="A9" s="57" t="s">
        <v>254</v>
      </c>
      <c r="B9" s="28">
        <v>3435587</v>
      </c>
      <c r="C9" s="28"/>
      <c r="D9" s="29"/>
      <c r="E9" s="50" t="s">
        <v>270</v>
      </c>
      <c r="F9" s="41">
        <v>139745</v>
      </c>
      <c r="G9" s="28"/>
      <c r="H9" s="29"/>
    </row>
    <row r="10" spans="1:8" ht="14.25" customHeight="1">
      <c r="A10" s="60" t="s">
        <v>255</v>
      </c>
      <c r="B10" s="30">
        <v>3435587</v>
      </c>
      <c r="C10" s="30"/>
      <c r="D10" s="31"/>
      <c r="E10" s="63" t="s">
        <v>271</v>
      </c>
      <c r="F10" s="42">
        <v>110511</v>
      </c>
      <c r="G10" s="30"/>
      <c r="H10" s="31"/>
    </row>
    <row r="11" spans="1:8" ht="14.25" customHeight="1">
      <c r="A11" s="61" t="s">
        <v>300</v>
      </c>
      <c r="B11" s="32">
        <v>2723</v>
      </c>
      <c r="C11" s="32"/>
      <c r="D11" s="33"/>
      <c r="E11" s="10" t="s">
        <v>272</v>
      </c>
      <c r="F11" s="39">
        <v>0</v>
      </c>
      <c r="G11" s="32"/>
      <c r="H11" s="33"/>
    </row>
    <row r="12" spans="1:8" ht="14.25" customHeight="1">
      <c r="A12" s="61" t="s">
        <v>301</v>
      </c>
      <c r="B12" s="32">
        <v>3432864</v>
      </c>
      <c r="C12" s="32"/>
      <c r="D12" s="33"/>
      <c r="E12" s="10" t="s">
        <v>273</v>
      </c>
      <c r="F12" s="39">
        <v>29234</v>
      </c>
      <c r="G12" s="32"/>
      <c r="H12" s="33"/>
    </row>
    <row r="13" spans="1:8" ht="14.25" customHeight="1">
      <c r="A13" s="57" t="s">
        <v>259</v>
      </c>
      <c r="B13" s="28">
        <v>0</v>
      </c>
      <c r="C13" s="28"/>
      <c r="D13" s="31"/>
      <c r="E13" s="50" t="s">
        <v>303</v>
      </c>
      <c r="F13" s="41">
        <v>0</v>
      </c>
      <c r="G13" s="28"/>
      <c r="H13" s="31"/>
    </row>
    <row r="14" spans="1:8" ht="14.25" customHeight="1">
      <c r="A14" s="57" t="s">
        <v>302</v>
      </c>
      <c r="B14" s="28">
        <v>0</v>
      </c>
      <c r="C14" s="28"/>
      <c r="D14" s="31"/>
      <c r="E14" s="10"/>
      <c r="F14" s="39"/>
      <c r="G14" s="32"/>
      <c r="H14" s="31"/>
    </row>
    <row r="15" spans="1:8" ht="14.25" customHeight="1">
      <c r="A15" s="60"/>
      <c r="B15" s="30"/>
      <c r="C15" s="30"/>
      <c r="D15" s="31"/>
      <c r="E15" s="10"/>
      <c r="F15" s="39"/>
      <c r="G15" s="32"/>
      <c r="H15" s="33"/>
    </row>
    <row r="16" spans="1:8" ht="14.25" customHeight="1">
      <c r="A16" s="62"/>
      <c r="B16" s="32"/>
      <c r="C16" s="32"/>
      <c r="D16" s="33"/>
      <c r="E16" s="10"/>
      <c r="F16" s="39"/>
      <c r="G16" s="32"/>
      <c r="H16" s="33"/>
    </row>
    <row r="17" spans="1:8" ht="14.25" customHeight="1">
      <c r="A17" s="57" t="s">
        <v>52</v>
      </c>
      <c r="B17" s="28">
        <v>0</v>
      </c>
      <c r="C17" s="28"/>
      <c r="D17" s="31"/>
      <c r="E17" s="10"/>
      <c r="F17" s="39"/>
      <c r="G17" s="32"/>
      <c r="H17" s="33"/>
    </row>
    <row r="18" spans="1:8" ht="14.25" customHeight="1">
      <c r="A18" s="60"/>
      <c r="B18" s="30"/>
      <c r="C18" s="30"/>
      <c r="D18" s="31"/>
      <c r="E18" s="10"/>
      <c r="F18" s="39"/>
      <c r="G18" s="32"/>
      <c r="H18" s="33"/>
    </row>
    <row r="19" spans="1:8" ht="14.25" customHeight="1">
      <c r="A19" s="61"/>
      <c r="B19" s="32"/>
      <c r="C19" s="32"/>
      <c r="D19" s="33"/>
      <c r="E19" s="10"/>
      <c r="F19" s="39"/>
      <c r="G19" s="32"/>
      <c r="H19" s="33"/>
    </row>
    <row r="20" spans="1:8" ht="14.25" customHeight="1">
      <c r="A20" s="61"/>
      <c r="B20" s="32"/>
      <c r="C20" s="32"/>
      <c r="D20" s="33"/>
      <c r="E20" s="8" t="s">
        <v>0</v>
      </c>
      <c r="F20" s="43">
        <f>F9+F13</f>
        <v>139745</v>
      </c>
      <c r="G20" s="34"/>
      <c r="H20" s="35"/>
    </row>
    <row r="21" spans="1:8" ht="14.25" customHeight="1">
      <c r="A21" s="61"/>
      <c r="B21" s="32"/>
      <c r="C21" s="32"/>
      <c r="D21" s="33"/>
      <c r="E21" s="44" t="s">
        <v>53</v>
      </c>
      <c r="F21" s="45"/>
      <c r="G21" s="46" t="s">
        <v>287</v>
      </c>
      <c r="H21" s="47" t="s">
        <v>287</v>
      </c>
    </row>
    <row r="22" spans="1:8" ht="14.25" customHeight="1">
      <c r="A22" s="61"/>
      <c r="B22" s="32"/>
      <c r="C22" s="32"/>
      <c r="D22" s="33"/>
      <c r="E22" s="48" t="s">
        <v>276</v>
      </c>
      <c r="F22" s="36">
        <v>0</v>
      </c>
      <c r="G22" s="37"/>
      <c r="H22" s="38"/>
    </row>
    <row r="23" spans="1:8" ht="14.25" customHeight="1">
      <c r="A23" s="61"/>
      <c r="B23" s="32"/>
      <c r="C23" s="32"/>
      <c r="D23" s="33"/>
      <c r="E23" s="7" t="s">
        <v>279</v>
      </c>
      <c r="F23" s="39">
        <v>0</v>
      </c>
      <c r="G23" s="32"/>
      <c r="H23" s="33"/>
    </row>
    <row r="24" spans="1:8" ht="14.25" customHeight="1">
      <c r="A24" s="61"/>
      <c r="B24" s="32"/>
      <c r="C24" s="32"/>
      <c r="D24" s="33"/>
      <c r="E24" s="7" t="s">
        <v>280</v>
      </c>
      <c r="F24" s="39">
        <v>0</v>
      </c>
      <c r="G24" s="32"/>
      <c r="H24" s="33"/>
    </row>
    <row r="25" spans="1:8" ht="14.25" customHeight="1">
      <c r="A25" s="61"/>
      <c r="B25" s="32"/>
      <c r="C25" s="32"/>
      <c r="D25" s="33"/>
      <c r="E25" s="7" t="s">
        <v>304</v>
      </c>
      <c r="F25" s="39">
        <v>3295842</v>
      </c>
      <c r="G25" s="32"/>
      <c r="H25" s="33"/>
    </row>
    <row r="26" spans="1:8" ht="14.25" customHeight="1">
      <c r="A26" s="61"/>
      <c r="B26" s="32"/>
      <c r="C26" s="32"/>
      <c r="D26" s="33"/>
      <c r="E26" s="7" t="s">
        <v>286</v>
      </c>
      <c r="F26" s="39">
        <v>415661</v>
      </c>
      <c r="G26" s="32"/>
      <c r="H26" s="33"/>
    </row>
    <row r="27" spans="1:8" ht="14.25" customHeight="1">
      <c r="A27" s="61"/>
      <c r="B27" s="32"/>
      <c r="C27" s="32"/>
      <c r="D27" s="33"/>
      <c r="E27" s="7"/>
      <c r="F27" s="39"/>
      <c r="G27" s="32"/>
      <c r="H27" s="33"/>
    </row>
    <row r="28" spans="1:8" ht="14.25" customHeight="1">
      <c r="A28" s="61"/>
      <c r="B28" s="32"/>
      <c r="C28" s="32"/>
      <c r="D28" s="33"/>
      <c r="E28" s="8" t="s">
        <v>1</v>
      </c>
      <c r="F28" s="34">
        <f>F22+F23+F24+F25</f>
        <v>3295842</v>
      </c>
      <c r="G28" s="34"/>
      <c r="H28" s="35"/>
    </row>
    <row r="29" spans="1:8" ht="20.25" customHeight="1">
      <c r="A29" s="58" t="s">
        <v>57</v>
      </c>
      <c r="B29" s="34">
        <f>B9+B13</f>
        <v>3435587</v>
      </c>
      <c r="C29" s="34"/>
      <c r="D29" s="35"/>
      <c r="E29" s="8" t="s">
        <v>2</v>
      </c>
      <c r="F29" s="40">
        <f>F20+F28</f>
        <v>3435587</v>
      </c>
      <c r="G29" s="34"/>
      <c r="H29" s="25"/>
    </row>
    <row r="30" spans="1:8" ht="14.25" customHeight="1">
      <c r="A30" s="164"/>
      <c r="B30" s="164"/>
      <c r="C30" s="164"/>
      <c r="D30" s="164"/>
      <c r="E30" s="164"/>
      <c r="F30" s="164"/>
      <c r="G30" s="164"/>
      <c r="H30" s="164"/>
    </row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</sheetData>
  <mergeCells count="4">
    <mergeCell ref="A4:H4"/>
    <mergeCell ref="D7:D8"/>
    <mergeCell ref="H7:H8"/>
    <mergeCell ref="A30:H30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34"/>
  <sheetViews>
    <sheetView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0" t="s">
        <v>305</v>
      </c>
    </row>
    <row r="3" spans="1:8" ht="14.25">
      <c r="A3" s="59" t="s">
        <v>307</v>
      </c>
      <c r="B3" s="59"/>
      <c r="C3" s="59"/>
      <c r="D3" s="59"/>
      <c r="E3" s="59"/>
      <c r="F3" s="59"/>
      <c r="G3" s="59"/>
      <c r="H3" s="59"/>
    </row>
    <row r="4" spans="1:8">
      <c r="A4" s="158" t="s">
        <v>290</v>
      </c>
      <c r="B4" s="158"/>
      <c r="C4" s="158"/>
      <c r="D4" s="158"/>
      <c r="E4" s="158"/>
      <c r="F4" s="158"/>
      <c r="G4" s="158"/>
      <c r="H4" s="158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58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6" t="s">
        <v>7</v>
      </c>
      <c r="E7" s="6"/>
      <c r="F7" s="51" t="s">
        <v>5</v>
      </c>
      <c r="G7" s="52" t="s">
        <v>6</v>
      </c>
      <c r="H7" s="156" t="s">
        <v>7</v>
      </c>
    </row>
    <row r="8" spans="1:8" ht="14.25" customHeight="1">
      <c r="A8" s="56"/>
      <c r="B8" s="54" t="s">
        <v>8</v>
      </c>
      <c r="C8" s="54" t="s">
        <v>8</v>
      </c>
      <c r="D8" s="157"/>
      <c r="E8" s="49"/>
      <c r="F8" s="53" t="s">
        <v>8</v>
      </c>
      <c r="G8" s="54" t="s">
        <v>8</v>
      </c>
      <c r="H8" s="157"/>
    </row>
    <row r="9" spans="1:8" ht="14.25" customHeight="1">
      <c r="A9" s="57" t="s">
        <v>254</v>
      </c>
      <c r="B9" s="28">
        <v>32432052</v>
      </c>
      <c r="C9" s="28"/>
      <c r="D9" s="29"/>
      <c r="E9" s="50" t="s">
        <v>293</v>
      </c>
      <c r="F9" s="41">
        <v>3832432</v>
      </c>
      <c r="G9" s="28"/>
      <c r="H9" s="29"/>
    </row>
    <row r="10" spans="1:8" ht="14.25" customHeight="1">
      <c r="A10" s="60" t="s">
        <v>255</v>
      </c>
      <c r="B10" s="30">
        <v>4153922</v>
      </c>
      <c r="C10" s="30"/>
      <c r="D10" s="31"/>
      <c r="E10" s="63" t="s">
        <v>271</v>
      </c>
      <c r="F10" s="42">
        <v>2982763</v>
      </c>
      <c r="G10" s="30"/>
      <c r="H10" s="31"/>
    </row>
    <row r="11" spans="1:8" ht="14.25" customHeight="1">
      <c r="A11" s="61" t="s">
        <v>256</v>
      </c>
      <c r="B11" s="32">
        <v>20850</v>
      </c>
      <c r="C11" s="32"/>
      <c r="D11" s="33"/>
      <c r="E11" s="10" t="s">
        <v>272</v>
      </c>
      <c r="F11" s="39">
        <v>900</v>
      </c>
      <c r="G11" s="32"/>
      <c r="H11" s="33"/>
    </row>
    <row r="12" spans="1:8" ht="14.25" customHeight="1">
      <c r="A12" s="61" t="s">
        <v>257</v>
      </c>
      <c r="B12" s="32">
        <v>28257280</v>
      </c>
      <c r="C12" s="32"/>
      <c r="D12" s="33"/>
      <c r="E12" s="10" t="s">
        <v>273</v>
      </c>
      <c r="F12" s="39">
        <v>848769</v>
      </c>
      <c r="G12" s="32"/>
      <c r="H12" s="33"/>
    </row>
    <row r="13" spans="1:8" ht="14.25" customHeight="1">
      <c r="A13" s="57" t="s">
        <v>259</v>
      </c>
      <c r="B13" s="28">
        <v>238912708</v>
      </c>
      <c r="C13" s="28"/>
      <c r="D13" s="31"/>
      <c r="E13" s="50" t="s">
        <v>274</v>
      </c>
      <c r="F13" s="41">
        <v>7623619</v>
      </c>
      <c r="G13" s="28"/>
      <c r="H13" s="31"/>
    </row>
    <row r="14" spans="1:8" ht="14.25" customHeight="1">
      <c r="A14" s="57" t="s">
        <v>51</v>
      </c>
      <c r="B14" s="28">
        <v>82562437</v>
      </c>
      <c r="C14" s="28"/>
      <c r="D14" s="31"/>
      <c r="E14" s="10" t="s">
        <v>275</v>
      </c>
      <c r="F14" s="39">
        <v>7623619</v>
      </c>
      <c r="G14" s="32"/>
      <c r="H14" s="31"/>
    </row>
    <row r="15" spans="1:8" ht="14.25" customHeight="1">
      <c r="A15" s="60" t="s">
        <v>261</v>
      </c>
      <c r="B15" s="30">
        <v>56847040</v>
      </c>
      <c r="C15" s="30"/>
      <c r="D15" s="31"/>
      <c r="E15" s="10"/>
      <c r="F15" s="39"/>
      <c r="G15" s="32"/>
      <c r="H15" s="33"/>
    </row>
    <row r="16" spans="1:8" ht="14.25" customHeight="1">
      <c r="A16" s="62" t="s">
        <v>262</v>
      </c>
      <c r="B16" s="32">
        <v>25715397</v>
      </c>
      <c r="C16" s="32"/>
      <c r="D16" s="33"/>
      <c r="E16" s="10"/>
      <c r="F16" s="39"/>
      <c r="G16" s="32"/>
      <c r="H16" s="33"/>
    </row>
    <row r="17" spans="1:8" ht="14.25" customHeight="1">
      <c r="A17" s="57" t="s">
        <v>52</v>
      </c>
      <c r="B17" s="28">
        <v>156350271</v>
      </c>
      <c r="C17" s="28"/>
      <c r="D17" s="31"/>
      <c r="E17" s="10"/>
      <c r="F17" s="39"/>
      <c r="G17" s="32"/>
      <c r="H17" s="33"/>
    </row>
    <row r="18" spans="1:8" ht="14.25" customHeight="1">
      <c r="A18" s="60" t="s">
        <v>262</v>
      </c>
      <c r="B18" s="30">
        <v>4932228</v>
      </c>
      <c r="C18" s="30"/>
      <c r="D18" s="31"/>
      <c r="E18" s="10"/>
      <c r="F18" s="39"/>
      <c r="G18" s="32"/>
      <c r="H18" s="33"/>
    </row>
    <row r="19" spans="1:8" ht="14.25" customHeight="1">
      <c r="A19" s="61" t="s">
        <v>263</v>
      </c>
      <c r="B19" s="32">
        <v>968364</v>
      </c>
      <c r="C19" s="32"/>
      <c r="D19" s="33"/>
      <c r="E19" s="10"/>
      <c r="F19" s="39"/>
      <c r="G19" s="32"/>
      <c r="H19" s="33"/>
    </row>
    <row r="20" spans="1:8" ht="14.25" customHeight="1">
      <c r="A20" s="61" t="s">
        <v>264</v>
      </c>
      <c r="B20" s="32">
        <v>610455</v>
      </c>
      <c r="C20" s="32"/>
      <c r="D20" s="33"/>
      <c r="E20" s="8" t="s">
        <v>0</v>
      </c>
      <c r="F20" s="43">
        <f>F9+F13</f>
        <v>11456051</v>
      </c>
      <c r="G20" s="34"/>
      <c r="H20" s="35"/>
    </row>
    <row r="21" spans="1:8" ht="14.25" customHeight="1">
      <c r="A21" s="61" t="s">
        <v>265</v>
      </c>
      <c r="B21" s="32">
        <v>2207305</v>
      </c>
      <c r="C21" s="32"/>
      <c r="D21" s="33"/>
      <c r="E21" s="44" t="s">
        <v>53</v>
      </c>
      <c r="F21" s="45"/>
      <c r="G21" s="46" t="s">
        <v>287</v>
      </c>
      <c r="H21" s="47" t="s">
        <v>287</v>
      </c>
    </row>
    <row r="22" spans="1:8" ht="14.25" customHeight="1">
      <c r="A22" s="61" t="s">
        <v>266</v>
      </c>
      <c r="B22" s="32">
        <v>50300</v>
      </c>
      <c r="C22" s="32"/>
      <c r="D22" s="33"/>
      <c r="E22" s="48" t="s">
        <v>54</v>
      </c>
      <c r="F22" s="36">
        <v>58780268</v>
      </c>
      <c r="G22" s="37"/>
      <c r="H22" s="38"/>
    </row>
    <row r="23" spans="1:8" ht="14.25" customHeight="1">
      <c r="A23" s="61" t="s">
        <v>267</v>
      </c>
      <c r="B23" s="32">
        <v>7623619</v>
      </c>
      <c r="C23" s="32"/>
      <c r="D23" s="33"/>
      <c r="E23" s="7" t="s">
        <v>277</v>
      </c>
      <c r="F23" s="39">
        <v>50397040</v>
      </c>
      <c r="G23" s="32"/>
      <c r="H23" s="33"/>
    </row>
    <row r="24" spans="1:8" ht="14.25" customHeight="1">
      <c r="A24" s="61" t="s">
        <v>268</v>
      </c>
      <c r="B24" s="32">
        <v>14608000</v>
      </c>
      <c r="C24" s="32"/>
      <c r="D24" s="33"/>
      <c r="E24" s="7" t="s">
        <v>278</v>
      </c>
      <c r="F24" s="39">
        <v>8383228</v>
      </c>
      <c r="G24" s="32"/>
      <c r="H24" s="33"/>
    </row>
    <row r="25" spans="1:8" ht="14.25" customHeight="1">
      <c r="A25" s="61" t="s">
        <v>269</v>
      </c>
      <c r="B25" s="32">
        <v>125350000</v>
      </c>
      <c r="C25" s="32"/>
      <c r="D25" s="33"/>
      <c r="E25" s="7" t="s">
        <v>55</v>
      </c>
      <c r="F25" s="39">
        <v>22053314</v>
      </c>
      <c r="G25" s="32"/>
      <c r="H25" s="33"/>
    </row>
    <row r="26" spans="1:8" ht="14.25" customHeight="1">
      <c r="A26" s="61"/>
      <c r="B26" s="32"/>
      <c r="C26" s="32"/>
      <c r="D26" s="33"/>
      <c r="E26" s="7" t="s">
        <v>56</v>
      </c>
      <c r="F26" s="39">
        <v>139958000</v>
      </c>
      <c r="G26" s="32"/>
      <c r="H26" s="33"/>
    </row>
    <row r="27" spans="1:8" ht="14.25" customHeight="1">
      <c r="A27" s="61"/>
      <c r="B27" s="32"/>
      <c r="C27" s="32"/>
      <c r="D27" s="33"/>
      <c r="E27" s="7" t="s">
        <v>281</v>
      </c>
      <c r="F27" s="39">
        <v>5340000</v>
      </c>
      <c r="G27" s="32"/>
      <c r="H27" s="33"/>
    </row>
    <row r="28" spans="1:8" ht="14.25" customHeight="1">
      <c r="A28" s="61"/>
      <c r="B28" s="32"/>
      <c r="C28" s="32"/>
      <c r="D28" s="33"/>
      <c r="E28" s="7" t="s">
        <v>282</v>
      </c>
      <c r="F28" s="39">
        <v>6168000</v>
      </c>
      <c r="G28" s="32"/>
      <c r="H28" s="33"/>
    </row>
    <row r="29" spans="1:8" ht="14.25" customHeight="1">
      <c r="A29" s="61"/>
      <c r="B29" s="32"/>
      <c r="C29" s="32"/>
      <c r="D29" s="33"/>
      <c r="E29" s="7" t="s">
        <v>283</v>
      </c>
      <c r="F29" s="39">
        <v>3100000</v>
      </c>
      <c r="G29" s="32"/>
      <c r="H29" s="33"/>
    </row>
    <row r="30" spans="1:8" ht="14.25" customHeight="1">
      <c r="A30" s="61"/>
      <c r="B30" s="32"/>
      <c r="C30" s="32"/>
      <c r="D30" s="33"/>
      <c r="E30" s="7" t="s">
        <v>284</v>
      </c>
      <c r="F30" s="39">
        <v>125350000</v>
      </c>
      <c r="G30" s="32"/>
      <c r="H30" s="33"/>
    </row>
    <row r="31" spans="1:8" ht="14.25" customHeight="1">
      <c r="A31" s="61"/>
      <c r="B31" s="32"/>
      <c r="C31" s="32"/>
      <c r="D31" s="33"/>
      <c r="E31" s="7" t="s">
        <v>304</v>
      </c>
      <c r="F31" s="39">
        <v>39097127</v>
      </c>
      <c r="G31" s="32"/>
      <c r="H31" s="33"/>
    </row>
    <row r="32" spans="1:8" ht="14.25" customHeight="1">
      <c r="A32" s="61"/>
      <c r="B32" s="32"/>
      <c r="C32" s="32"/>
      <c r="D32" s="33"/>
      <c r="E32" s="7" t="s">
        <v>286</v>
      </c>
      <c r="F32" s="39">
        <v>899067</v>
      </c>
      <c r="G32" s="32"/>
      <c r="H32" s="33"/>
    </row>
    <row r="33" spans="1:8" ht="14.25" customHeight="1">
      <c r="A33" s="61"/>
      <c r="B33" s="32"/>
      <c r="C33" s="32"/>
      <c r="D33" s="33"/>
      <c r="E33" s="7"/>
      <c r="F33" s="39"/>
      <c r="G33" s="32"/>
      <c r="H33" s="33"/>
    </row>
    <row r="34" spans="1:8" ht="14.25" customHeight="1">
      <c r="A34" s="61"/>
      <c r="B34" s="32"/>
      <c r="C34" s="32"/>
      <c r="D34" s="33"/>
      <c r="E34" s="8" t="s">
        <v>1</v>
      </c>
      <c r="F34" s="34">
        <f>F22+F25+F26+F31</f>
        <v>259888709</v>
      </c>
      <c r="G34" s="34"/>
      <c r="H34" s="35"/>
    </row>
    <row r="35" spans="1:8" ht="20.25" customHeight="1">
      <c r="A35" s="58" t="s">
        <v>57</v>
      </c>
      <c r="B35" s="34">
        <f>B9+B13</f>
        <v>271344760</v>
      </c>
      <c r="C35" s="34"/>
      <c r="D35" s="35"/>
      <c r="E35" s="8" t="s">
        <v>2</v>
      </c>
      <c r="F35" s="40">
        <f>F20+F34</f>
        <v>271344760</v>
      </c>
      <c r="G35" s="34"/>
      <c r="H35" s="25"/>
    </row>
    <row r="36" spans="1:8" ht="14.25" customHeight="1">
      <c r="A36" s="164"/>
      <c r="B36" s="164"/>
      <c r="C36" s="164"/>
      <c r="D36" s="164"/>
      <c r="E36" s="164"/>
      <c r="F36" s="164"/>
      <c r="G36" s="164"/>
      <c r="H36" s="164"/>
    </row>
    <row r="37" spans="1:8" ht="14.2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</sheetData>
  <mergeCells count="4">
    <mergeCell ref="A4:H4"/>
    <mergeCell ref="D7:D8"/>
    <mergeCell ref="H7:H8"/>
    <mergeCell ref="A36:H36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32"/>
  <sheetViews>
    <sheetView tabSelected="1" view="pageBreakPreview" zoomScaleNormal="100" zoomScaleSheetLayoutView="100" workbookViewId="0"/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21.7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90" t="s">
        <v>305</v>
      </c>
    </row>
    <row r="3" spans="1:8" ht="14.25">
      <c r="A3" s="59" t="s">
        <v>310</v>
      </c>
      <c r="B3" s="59"/>
      <c r="C3" s="59"/>
      <c r="D3" s="59"/>
      <c r="E3" s="59"/>
      <c r="F3" s="59"/>
      <c r="G3" s="59"/>
      <c r="H3" s="59"/>
    </row>
    <row r="4" spans="1:8">
      <c r="A4" s="158" t="s">
        <v>290</v>
      </c>
      <c r="B4" s="158"/>
      <c r="C4" s="158"/>
      <c r="D4" s="158"/>
      <c r="E4" s="158"/>
      <c r="F4" s="158"/>
      <c r="G4" s="158"/>
      <c r="H4" s="158"/>
    </row>
    <row r="5" spans="1:8" ht="13.5" customHeight="1">
      <c r="A5" s="20"/>
      <c r="B5" s="20"/>
      <c r="C5" s="20"/>
      <c r="D5" s="20"/>
      <c r="E5" s="20"/>
      <c r="F5" s="20"/>
      <c r="G5" s="20"/>
      <c r="H5" s="77" t="s">
        <v>58</v>
      </c>
    </row>
    <row r="6" spans="1:8" ht="14.25" customHeight="1">
      <c r="A6" s="44" t="s">
        <v>3</v>
      </c>
      <c r="B6" s="44"/>
      <c r="C6" s="44"/>
      <c r="D6" s="44"/>
      <c r="E6" s="44" t="s">
        <v>4</v>
      </c>
      <c r="F6" s="44"/>
      <c r="G6" s="44"/>
      <c r="H6" s="44"/>
    </row>
    <row r="7" spans="1:8" ht="14.25" customHeight="1">
      <c r="A7" s="55"/>
      <c r="B7" s="52" t="s">
        <v>5</v>
      </c>
      <c r="C7" s="52" t="s">
        <v>6</v>
      </c>
      <c r="D7" s="156" t="s">
        <v>7</v>
      </c>
      <c r="E7" s="6"/>
      <c r="F7" s="51" t="s">
        <v>5</v>
      </c>
      <c r="G7" s="52" t="s">
        <v>6</v>
      </c>
      <c r="H7" s="156" t="s">
        <v>7</v>
      </c>
    </row>
    <row r="8" spans="1:8" ht="14.25" customHeight="1">
      <c r="A8" s="56"/>
      <c r="B8" s="54" t="s">
        <v>8</v>
      </c>
      <c r="C8" s="54" t="s">
        <v>8</v>
      </c>
      <c r="D8" s="157"/>
      <c r="E8" s="49"/>
      <c r="F8" s="53" t="s">
        <v>8</v>
      </c>
      <c r="G8" s="54" t="s">
        <v>8</v>
      </c>
      <c r="H8" s="157"/>
    </row>
    <row r="9" spans="1:8" ht="14.25" customHeight="1">
      <c r="A9" s="57" t="s">
        <v>254</v>
      </c>
      <c r="B9" s="28">
        <v>45287735</v>
      </c>
      <c r="C9" s="28"/>
      <c r="D9" s="29"/>
      <c r="E9" s="50" t="s">
        <v>293</v>
      </c>
      <c r="F9" s="41">
        <v>6800534</v>
      </c>
      <c r="G9" s="28"/>
      <c r="H9" s="29"/>
    </row>
    <row r="10" spans="1:8" ht="14.25" customHeight="1">
      <c r="A10" s="60" t="s">
        <v>255</v>
      </c>
      <c r="B10" s="30">
        <v>13033618</v>
      </c>
      <c r="C10" s="30"/>
      <c r="D10" s="31"/>
      <c r="E10" s="63" t="s">
        <v>271</v>
      </c>
      <c r="F10" s="42">
        <v>5781450</v>
      </c>
      <c r="G10" s="30"/>
      <c r="H10" s="31"/>
    </row>
    <row r="11" spans="1:8" ht="14.25" customHeight="1">
      <c r="A11" s="61" t="s">
        <v>256</v>
      </c>
      <c r="B11" s="32">
        <v>136927</v>
      </c>
      <c r="C11" s="32"/>
      <c r="D11" s="33"/>
      <c r="E11" s="10" t="s">
        <v>272</v>
      </c>
      <c r="F11" s="39">
        <v>3037</v>
      </c>
      <c r="G11" s="32"/>
      <c r="H11" s="33"/>
    </row>
    <row r="12" spans="1:8" ht="14.25" customHeight="1">
      <c r="A12" s="61" t="s">
        <v>257</v>
      </c>
      <c r="B12" s="32">
        <v>32117190</v>
      </c>
      <c r="C12" s="32"/>
      <c r="D12" s="33"/>
      <c r="E12" s="10" t="s">
        <v>273</v>
      </c>
      <c r="F12" s="39">
        <v>1016047</v>
      </c>
      <c r="G12" s="32"/>
      <c r="H12" s="33"/>
    </row>
    <row r="13" spans="1:8" ht="14.25" customHeight="1">
      <c r="A13" s="61" t="s">
        <v>258</v>
      </c>
      <c r="B13" s="32">
        <v>0</v>
      </c>
      <c r="C13" s="32"/>
      <c r="D13" s="33"/>
      <c r="E13" s="10"/>
      <c r="F13" s="39"/>
      <c r="G13" s="32"/>
      <c r="H13" s="33"/>
    </row>
    <row r="14" spans="1:8" ht="14.25" customHeight="1">
      <c r="A14" s="57" t="s">
        <v>50</v>
      </c>
      <c r="B14" s="28">
        <v>120184789</v>
      </c>
      <c r="C14" s="28"/>
      <c r="D14" s="31"/>
      <c r="E14" s="50" t="s">
        <v>294</v>
      </c>
      <c r="F14" s="41">
        <v>8752267</v>
      </c>
      <c r="G14" s="28"/>
      <c r="H14" s="31"/>
    </row>
    <row r="15" spans="1:8" ht="14.25" customHeight="1">
      <c r="A15" s="57" t="s">
        <v>51</v>
      </c>
      <c r="B15" s="28">
        <v>0</v>
      </c>
      <c r="C15" s="28"/>
      <c r="D15" s="31"/>
      <c r="E15" s="10" t="s">
        <v>275</v>
      </c>
      <c r="F15" s="39">
        <v>8752267</v>
      </c>
      <c r="G15" s="32"/>
      <c r="H15" s="31"/>
    </row>
    <row r="16" spans="1:8" ht="14.25" customHeight="1">
      <c r="A16" s="60"/>
      <c r="B16" s="30"/>
      <c r="C16" s="30"/>
      <c r="D16" s="31"/>
      <c r="E16" s="10"/>
      <c r="F16" s="39"/>
      <c r="G16" s="32"/>
      <c r="H16" s="33"/>
    </row>
    <row r="17" spans="1:8" ht="14.25" customHeight="1">
      <c r="A17" s="62"/>
      <c r="B17" s="32"/>
      <c r="C17" s="32"/>
      <c r="D17" s="33"/>
      <c r="E17" s="10"/>
      <c r="F17" s="39"/>
      <c r="G17" s="32"/>
      <c r="H17" s="33"/>
    </row>
    <row r="18" spans="1:8" ht="14.25" customHeight="1">
      <c r="A18" s="57" t="s">
        <v>308</v>
      </c>
      <c r="B18" s="28">
        <v>120184789</v>
      </c>
      <c r="C18" s="28"/>
      <c r="D18" s="31"/>
      <c r="E18" s="10"/>
      <c r="F18" s="39"/>
      <c r="G18" s="32"/>
      <c r="H18" s="33"/>
    </row>
    <row r="19" spans="1:8" ht="14.25" customHeight="1">
      <c r="A19" s="60" t="s">
        <v>262</v>
      </c>
      <c r="B19" s="30">
        <v>7276757</v>
      </c>
      <c r="C19" s="30"/>
      <c r="D19" s="31"/>
      <c r="E19" s="10"/>
      <c r="F19" s="39"/>
      <c r="G19" s="32"/>
      <c r="H19" s="33"/>
    </row>
    <row r="20" spans="1:8" ht="14.25" customHeight="1">
      <c r="A20" s="61" t="s">
        <v>263</v>
      </c>
      <c r="B20" s="32">
        <v>1173396</v>
      </c>
      <c r="C20" s="32"/>
      <c r="D20" s="33"/>
      <c r="E20" s="10"/>
      <c r="F20" s="39"/>
      <c r="G20" s="32"/>
      <c r="H20" s="33"/>
    </row>
    <row r="21" spans="1:8" ht="14.25" customHeight="1">
      <c r="A21" s="61" t="s">
        <v>264</v>
      </c>
      <c r="B21" s="32">
        <v>137378</v>
      </c>
      <c r="C21" s="32"/>
      <c r="D21" s="33"/>
      <c r="E21" s="8" t="s">
        <v>0</v>
      </c>
      <c r="F21" s="43">
        <f>F9+F14</f>
        <v>15552801</v>
      </c>
      <c r="G21" s="34"/>
      <c r="H21" s="35"/>
    </row>
    <row r="22" spans="1:8" ht="14.25" customHeight="1">
      <c r="A22" s="61" t="s">
        <v>265</v>
      </c>
      <c r="B22" s="32">
        <v>3944991</v>
      </c>
      <c r="C22" s="32"/>
      <c r="D22" s="33"/>
      <c r="E22" s="44" t="s">
        <v>53</v>
      </c>
      <c r="F22" s="45"/>
      <c r="G22" s="46" t="s">
        <v>287</v>
      </c>
      <c r="H22" s="47" t="s">
        <v>287</v>
      </c>
    </row>
    <row r="23" spans="1:8" ht="14.25" customHeight="1">
      <c r="A23" s="61" t="s">
        <v>267</v>
      </c>
      <c r="B23" s="32">
        <v>8752267</v>
      </c>
      <c r="C23" s="32"/>
      <c r="D23" s="33"/>
      <c r="E23" s="48" t="s">
        <v>54</v>
      </c>
      <c r="F23" s="36">
        <v>0</v>
      </c>
      <c r="G23" s="37"/>
      <c r="H23" s="38"/>
    </row>
    <row r="24" spans="1:8" ht="14.25" customHeight="1">
      <c r="A24" s="61" t="s">
        <v>268</v>
      </c>
      <c r="B24" s="32">
        <v>8200000</v>
      </c>
      <c r="C24" s="32"/>
      <c r="D24" s="33"/>
      <c r="E24" s="7" t="s">
        <v>55</v>
      </c>
      <c r="F24" s="39">
        <v>2241250</v>
      </c>
      <c r="G24" s="32"/>
      <c r="H24" s="33"/>
    </row>
    <row r="25" spans="1:8" ht="14.25" customHeight="1">
      <c r="A25" s="61" t="s">
        <v>269</v>
      </c>
      <c r="B25" s="32">
        <v>90700000</v>
      </c>
      <c r="C25" s="32"/>
      <c r="D25" s="33"/>
      <c r="E25" s="7" t="s">
        <v>309</v>
      </c>
      <c r="F25" s="39">
        <v>98900000</v>
      </c>
      <c r="G25" s="32"/>
      <c r="H25" s="33"/>
    </row>
    <row r="26" spans="1:8" ht="14.25" customHeight="1">
      <c r="A26" s="61"/>
      <c r="B26" s="32"/>
      <c r="C26" s="32"/>
      <c r="D26" s="33"/>
      <c r="E26" s="7" t="s">
        <v>281</v>
      </c>
      <c r="F26" s="39">
        <v>3500000</v>
      </c>
      <c r="G26" s="32"/>
      <c r="H26" s="33"/>
    </row>
    <row r="27" spans="1:8" ht="14.25" customHeight="1">
      <c r="A27" s="61"/>
      <c r="B27" s="32"/>
      <c r="C27" s="32"/>
      <c r="D27" s="33"/>
      <c r="E27" s="7" t="s">
        <v>283</v>
      </c>
      <c r="F27" s="39">
        <v>4700000</v>
      </c>
      <c r="G27" s="32"/>
      <c r="H27" s="33"/>
    </row>
    <row r="28" spans="1:8" ht="14.25" customHeight="1">
      <c r="A28" s="61"/>
      <c r="B28" s="32"/>
      <c r="C28" s="32"/>
      <c r="D28" s="33"/>
      <c r="E28" s="7" t="s">
        <v>284</v>
      </c>
      <c r="F28" s="39">
        <v>90700000</v>
      </c>
      <c r="G28" s="32"/>
      <c r="H28" s="33"/>
    </row>
    <row r="29" spans="1:8" ht="14.25" customHeight="1">
      <c r="A29" s="61"/>
      <c r="B29" s="32"/>
      <c r="C29" s="32"/>
      <c r="D29" s="33"/>
      <c r="E29" s="7" t="s">
        <v>296</v>
      </c>
      <c r="F29" s="39">
        <v>48778473</v>
      </c>
      <c r="G29" s="32"/>
      <c r="H29" s="33"/>
    </row>
    <row r="30" spans="1:8" ht="14.25" customHeight="1">
      <c r="A30" s="61"/>
      <c r="B30" s="32"/>
      <c r="C30" s="32"/>
      <c r="D30" s="33"/>
      <c r="E30" s="7" t="s">
        <v>286</v>
      </c>
      <c r="F30" s="39">
        <v>7028054</v>
      </c>
      <c r="G30" s="32"/>
      <c r="H30" s="33"/>
    </row>
    <row r="31" spans="1:8" ht="14.25" customHeight="1">
      <c r="A31" s="61"/>
      <c r="B31" s="32"/>
      <c r="C31" s="32"/>
      <c r="D31" s="33"/>
      <c r="E31" s="7"/>
      <c r="F31" s="39"/>
      <c r="G31" s="32"/>
      <c r="H31" s="33"/>
    </row>
    <row r="32" spans="1:8" ht="14.25" customHeight="1">
      <c r="A32" s="61"/>
      <c r="B32" s="32"/>
      <c r="C32" s="32"/>
      <c r="D32" s="33"/>
      <c r="E32" s="8" t="s">
        <v>1</v>
      </c>
      <c r="F32" s="34">
        <f>F23+F24+F25+F29</f>
        <v>149919723</v>
      </c>
      <c r="G32" s="34"/>
      <c r="H32" s="35"/>
    </row>
    <row r="33" spans="1:8" ht="20.25" customHeight="1">
      <c r="A33" s="58" t="s">
        <v>57</v>
      </c>
      <c r="B33" s="34">
        <f>B9+B14</f>
        <v>165472524</v>
      </c>
      <c r="C33" s="34"/>
      <c r="D33" s="35"/>
      <c r="E33" s="8" t="s">
        <v>2</v>
      </c>
      <c r="F33" s="40">
        <f>F21+F32</f>
        <v>165472524</v>
      </c>
      <c r="G33" s="34"/>
      <c r="H33" s="25"/>
    </row>
    <row r="34" spans="1:8" ht="14.25" customHeight="1">
      <c r="A34" s="164"/>
      <c r="B34" s="164"/>
      <c r="C34" s="164"/>
      <c r="D34" s="164"/>
      <c r="E34" s="164"/>
      <c r="F34" s="164"/>
      <c r="G34" s="164"/>
      <c r="H34" s="164"/>
    </row>
    <row r="35" spans="1:8" ht="14.25" customHeight="1"/>
    <row r="36" spans="1:8" ht="14.25" customHeight="1"/>
    <row r="37" spans="1:8" ht="14.25" customHeight="1"/>
    <row r="38" spans="1:8" ht="14.25" customHeight="1"/>
    <row r="39" spans="1:8" ht="14.25" customHeight="1"/>
    <row r="40" spans="1:8" ht="14.25" customHeight="1"/>
    <row r="41" spans="1:8" ht="14.25" customHeight="1"/>
    <row r="42" spans="1:8" ht="14.25" customHeight="1"/>
    <row r="43" spans="1:8" ht="14.25" customHeight="1"/>
    <row r="44" spans="1:8" ht="14.25" customHeight="1"/>
    <row r="45" spans="1:8" ht="14.25" customHeight="1"/>
    <row r="46" spans="1:8" ht="14.25" customHeight="1"/>
    <row r="47" spans="1:8" ht="14.25" customHeight="1"/>
    <row r="48" spans="1: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</sheetData>
  <mergeCells count="4">
    <mergeCell ref="A4:H4"/>
    <mergeCell ref="D7:D8"/>
    <mergeCell ref="H7:H8"/>
    <mergeCell ref="A34:H34"/>
  </mergeCells>
  <phoneticPr fontId="2"/>
  <pageMargins left="0" right="0" top="0" bottom="0" header="0" footer="0"/>
  <pageSetup paperSize="9" firstPageNumber="22" orientation="portrait" useFirstPageNumber="1" horizontalDpi="300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9"/>
  <sheetViews>
    <sheetView view="pageBreakPreview" zoomScaleNormal="100" zoomScaleSheetLayoutView="100" workbookViewId="0"/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8.125" style="1" customWidth="1"/>
    <col min="8" max="8" width="8.125" style="2" customWidth="1"/>
    <col min="9" max="9" width="8.125" style="1" customWidth="1"/>
    <col min="10" max="16384" width="9" style="1"/>
  </cols>
  <sheetData>
    <row r="1" spans="1:9" ht="21.75" customHeight="1">
      <c r="A1" s="20"/>
      <c r="B1" s="20"/>
      <c r="C1" s="20"/>
      <c r="D1" s="20"/>
      <c r="E1" s="20"/>
      <c r="F1" s="20"/>
      <c r="G1" s="20"/>
      <c r="H1" s="76"/>
      <c r="I1" s="20"/>
    </row>
    <row r="2" spans="1:9">
      <c r="A2" s="76"/>
      <c r="B2" s="76"/>
      <c r="C2" s="76"/>
      <c r="D2" s="90"/>
      <c r="E2" s="90"/>
      <c r="F2" s="90"/>
      <c r="G2" s="90"/>
      <c r="H2" s="89"/>
      <c r="I2" s="90" t="s">
        <v>153</v>
      </c>
    </row>
    <row r="3" spans="1:9" ht="14.25">
      <c r="A3" s="117" t="s">
        <v>154</v>
      </c>
      <c r="B3" s="117"/>
      <c r="C3" s="117"/>
      <c r="D3" s="117"/>
      <c r="E3" s="117"/>
      <c r="F3" s="117"/>
      <c r="G3" s="117"/>
      <c r="H3" s="117"/>
      <c r="I3" s="117"/>
    </row>
    <row r="4" spans="1:9">
      <c r="A4" s="26"/>
      <c r="B4" s="26"/>
      <c r="C4" s="26"/>
      <c r="D4" s="76"/>
      <c r="E4" s="76"/>
      <c r="F4" s="76"/>
      <c r="G4" s="76"/>
      <c r="H4" s="76"/>
      <c r="I4" s="76"/>
    </row>
    <row r="5" spans="1:9">
      <c r="A5" s="121" t="s">
        <v>155</v>
      </c>
      <c r="B5" s="121"/>
      <c r="C5" s="121"/>
      <c r="D5" s="121"/>
      <c r="E5" s="121"/>
      <c r="F5" s="121"/>
      <c r="G5" s="121"/>
      <c r="H5" s="121"/>
      <c r="I5" s="121"/>
    </row>
    <row r="6" spans="1:9">
      <c r="A6" s="84"/>
      <c r="B6" s="84"/>
      <c r="C6" s="84"/>
      <c r="D6" s="84"/>
      <c r="E6" s="84"/>
      <c r="F6" s="84"/>
      <c r="G6" s="84"/>
      <c r="H6" s="84"/>
      <c r="I6" s="66" t="s">
        <v>58</v>
      </c>
    </row>
    <row r="7" spans="1:9">
      <c r="A7" s="122" t="s">
        <v>37</v>
      </c>
      <c r="B7" s="123"/>
      <c r="C7" s="124"/>
      <c r="D7" s="128" t="s">
        <v>145</v>
      </c>
      <c r="E7" s="128" t="s">
        <v>146</v>
      </c>
      <c r="F7" s="128" t="s">
        <v>147</v>
      </c>
      <c r="G7" s="128" t="s">
        <v>148</v>
      </c>
      <c r="H7" s="128" t="s">
        <v>149</v>
      </c>
      <c r="I7" s="128" t="s">
        <v>150</v>
      </c>
    </row>
    <row r="8" spans="1:9" ht="8.25" customHeight="1">
      <c r="A8" s="125"/>
      <c r="B8" s="126"/>
      <c r="C8" s="127"/>
      <c r="D8" s="129"/>
      <c r="E8" s="163"/>
      <c r="F8" s="130"/>
      <c r="G8" s="129"/>
      <c r="H8" s="129"/>
      <c r="I8" s="129"/>
    </row>
    <row r="9" spans="1:9" ht="14.25" customHeight="1">
      <c r="A9" s="104" t="s">
        <v>48</v>
      </c>
      <c r="B9" s="109" t="s">
        <v>11</v>
      </c>
      <c r="C9" s="83" t="s">
        <v>84</v>
      </c>
      <c r="D9" s="79">
        <v>0</v>
      </c>
      <c r="E9" s="79">
        <v>140699835</v>
      </c>
      <c r="F9" s="79">
        <v>162589475</v>
      </c>
      <c r="G9" s="79">
        <f t="shared" ref="G9:G56" si="0">SUM(D9:F9)</f>
        <v>303289310</v>
      </c>
      <c r="H9" s="79">
        <v>0</v>
      </c>
      <c r="I9" s="79">
        <f t="shared" ref="I9:I56" si="1">SUM(G9:H9)</f>
        <v>303289310</v>
      </c>
    </row>
    <row r="10" spans="1:9" ht="14.25" customHeight="1">
      <c r="A10" s="105"/>
      <c r="B10" s="109"/>
      <c r="C10" s="10" t="s">
        <v>85</v>
      </c>
      <c r="D10" s="13">
        <v>0</v>
      </c>
      <c r="E10" s="13">
        <v>112076490</v>
      </c>
      <c r="F10" s="13">
        <v>129955090</v>
      </c>
      <c r="G10" s="13">
        <f>SUM(D10:F10)</f>
        <v>242031580</v>
      </c>
      <c r="H10" s="13">
        <v>0</v>
      </c>
      <c r="I10" s="13">
        <f>SUM(G10:H10)</f>
        <v>242031580</v>
      </c>
    </row>
    <row r="11" spans="1:9" ht="14.25" customHeight="1">
      <c r="A11" s="105"/>
      <c r="B11" s="109"/>
      <c r="C11" s="10" t="s">
        <v>86</v>
      </c>
      <c r="D11" s="13">
        <v>0</v>
      </c>
      <c r="E11" s="13">
        <v>28623345</v>
      </c>
      <c r="F11" s="13">
        <v>32634385</v>
      </c>
      <c r="G11" s="13">
        <f>SUM(D11:F11)</f>
        <v>61257730</v>
      </c>
      <c r="H11" s="13">
        <v>0</v>
      </c>
      <c r="I11" s="13">
        <f>SUM(G11:H11)</f>
        <v>61257730</v>
      </c>
    </row>
    <row r="12" spans="1:9" ht="14.25" customHeight="1">
      <c r="A12" s="105"/>
      <c r="B12" s="109"/>
      <c r="C12" s="10" t="s">
        <v>87</v>
      </c>
      <c r="D12" s="13">
        <v>0</v>
      </c>
      <c r="E12" s="13">
        <v>50000</v>
      </c>
      <c r="F12" s="13">
        <v>0</v>
      </c>
      <c r="G12" s="13">
        <f>SUM(D12:F12)</f>
        <v>50000</v>
      </c>
      <c r="H12" s="13">
        <v>0</v>
      </c>
      <c r="I12" s="13">
        <f>SUM(G12:H12)</f>
        <v>50000</v>
      </c>
    </row>
    <row r="13" spans="1:9" ht="14.25" customHeight="1">
      <c r="A13" s="105"/>
      <c r="B13" s="109"/>
      <c r="C13" s="10" t="s">
        <v>88</v>
      </c>
      <c r="D13" s="13">
        <v>965</v>
      </c>
      <c r="E13" s="13">
        <v>262742</v>
      </c>
      <c r="F13" s="13">
        <v>151954</v>
      </c>
      <c r="G13" s="13">
        <f>SUM(D13:F13)</f>
        <v>415661</v>
      </c>
      <c r="H13" s="13">
        <v>0</v>
      </c>
      <c r="I13" s="13">
        <f>SUM(G13:H13)</f>
        <v>415661</v>
      </c>
    </row>
    <row r="14" spans="1:9" ht="14.25" customHeight="1">
      <c r="A14" s="105"/>
      <c r="B14" s="109"/>
      <c r="C14" s="10" t="s">
        <v>89</v>
      </c>
      <c r="D14" s="13">
        <v>0</v>
      </c>
      <c r="E14" s="13">
        <v>1279820</v>
      </c>
      <c r="F14" s="13">
        <v>1303212</v>
      </c>
      <c r="G14" s="13">
        <f>SUM(D14:F14)</f>
        <v>2583032</v>
      </c>
      <c r="H14" s="13">
        <v>0</v>
      </c>
      <c r="I14" s="13">
        <f>SUM(G14:H14)</f>
        <v>2583032</v>
      </c>
    </row>
    <row r="15" spans="1:9" ht="14.25" customHeight="1">
      <c r="A15" s="105"/>
      <c r="B15" s="109"/>
      <c r="C15" s="10" t="s">
        <v>90</v>
      </c>
      <c r="D15" s="13">
        <v>0</v>
      </c>
      <c r="E15" s="13">
        <v>57760</v>
      </c>
      <c r="F15" s="13">
        <v>50000</v>
      </c>
      <c r="G15" s="13">
        <f>SUM(D15:F15)</f>
        <v>107760</v>
      </c>
      <c r="H15" s="13">
        <v>0</v>
      </c>
      <c r="I15" s="13">
        <f>SUM(G15:H15)</f>
        <v>107760</v>
      </c>
    </row>
    <row r="16" spans="1:9" ht="14.25" customHeight="1">
      <c r="A16" s="105"/>
      <c r="B16" s="109"/>
      <c r="C16" s="10" t="s">
        <v>91</v>
      </c>
      <c r="D16" s="13">
        <v>0</v>
      </c>
      <c r="E16" s="13">
        <v>1172400</v>
      </c>
      <c r="F16" s="13">
        <v>1138000</v>
      </c>
      <c r="G16" s="13">
        <f>SUM(D16:F16)</f>
        <v>2310400</v>
      </c>
      <c r="H16" s="13">
        <v>0</v>
      </c>
      <c r="I16" s="13">
        <f>SUM(G16:H16)</f>
        <v>2310400</v>
      </c>
    </row>
    <row r="17" spans="1:9" ht="14.25" customHeight="1">
      <c r="A17" s="105"/>
      <c r="B17" s="109"/>
      <c r="C17" s="10" t="s">
        <v>92</v>
      </c>
      <c r="D17" s="13">
        <v>0</v>
      </c>
      <c r="E17" s="13">
        <v>49660</v>
      </c>
      <c r="F17" s="13">
        <v>115212</v>
      </c>
      <c r="G17" s="13">
        <f t="shared" si="0"/>
        <v>164872</v>
      </c>
      <c r="H17" s="13">
        <v>0</v>
      </c>
      <c r="I17" s="13">
        <f t="shared" si="1"/>
        <v>164872</v>
      </c>
    </row>
    <row r="18" spans="1:9" ht="14.25" customHeight="1">
      <c r="A18" s="105"/>
      <c r="B18" s="109"/>
      <c r="C18" s="8" t="s">
        <v>76</v>
      </c>
      <c r="D18" s="14">
        <v>965</v>
      </c>
      <c r="E18" s="14">
        <v>142292397</v>
      </c>
      <c r="F18" s="14">
        <v>164044641</v>
      </c>
      <c r="G18" s="14">
        <f t="shared" si="0"/>
        <v>306338003</v>
      </c>
      <c r="H18" s="14">
        <v>0</v>
      </c>
      <c r="I18" s="14">
        <f t="shared" si="1"/>
        <v>306338003</v>
      </c>
    </row>
    <row r="19" spans="1:9" ht="14.25" customHeight="1">
      <c r="A19" s="105"/>
      <c r="B19" s="105" t="s">
        <v>12</v>
      </c>
      <c r="C19" s="10" t="s">
        <v>93</v>
      </c>
      <c r="D19" s="13">
        <v>3458744</v>
      </c>
      <c r="E19" s="13">
        <v>110959607</v>
      </c>
      <c r="F19" s="13">
        <v>123220523</v>
      </c>
      <c r="G19" s="13">
        <f t="shared" si="0"/>
        <v>237638874</v>
      </c>
      <c r="H19" s="13">
        <v>0</v>
      </c>
      <c r="I19" s="13">
        <f t="shared" si="1"/>
        <v>237638874</v>
      </c>
    </row>
    <row r="20" spans="1:9" ht="14.25" customHeight="1">
      <c r="A20" s="105"/>
      <c r="B20" s="105"/>
      <c r="C20" s="10" t="s">
        <v>94</v>
      </c>
      <c r="D20" s="13">
        <v>10000</v>
      </c>
      <c r="E20" s="13">
        <v>0</v>
      </c>
      <c r="F20" s="13">
        <v>0</v>
      </c>
      <c r="G20" s="13">
        <f>SUM(D20:F20)</f>
        <v>10000</v>
      </c>
      <c r="H20" s="13">
        <v>0</v>
      </c>
      <c r="I20" s="13">
        <f>SUM(G20:H20)</f>
        <v>10000</v>
      </c>
    </row>
    <row r="21" spans="1:9" ht="14.25" customHeight="1">
      <c r="A21" s="105"/>
      <c r="B21" s="105"/>
      <c r="C21" s="10" t="s">
        <v>95</v>
      </c>
      <c r="D21" s="13">
        <v>2425012</v>
      </c>
      <c r="E21" s="13">
        <v>74048995</v>
      </c>
      <c r="F21" s="13">
        <v>77536319</v>
      </c>
      <c r="G21" s="13">
        <f>SUM(D21:F21)</f>
        <v>154010326</v>
      </c>
      <c r="H21" s="13">
        <v>0</v>
      </c>
      <c r="I21" s="13">
        <f>SUM(G21:H21)</f>
        <v>154010326</v>
      </c>
    </row>
    <row r="22" spans="1:9" ht="14.25" customHeight="1">
      <c r="A22" s="105"/>
      <c r="B22" s="105"/>
      <c r="C22" s="10" t="s">
        <v>96</v>
      </c>
      <c r="D22" s="13">
        <v>562570</v>
      </c>
      <c r="E22" s="13">
        <v>16622622</v>
      </c>
      <c r="F22" s="13">
        <v>16850132</v>
      </c>
      <c r="G22" s="13">
        <f>SUM(D22:F22)</f>
        <v>34035324</v>
      </c>
      <c r="H22" s="13">
        <v>0</v>
      </c>
      <c r="I22" s="13">
        <f>SUM(G22:H22)</f>
        <v>34035324</v>
      </c>
    </row>
    <row r="23" spans="1:9" ht="14.25" customHeight="1">
      <c r="A23" s="105"/>
      <c r="B23" s="105"/>
      <c r="C23" s="10" t="s">
        <v>97</v>
      </c>
      <c r="D23" s="13">
        <v>0</v>
      </c>
      <c r="E23" s="13">
        <v>5510570</v>
      </c>
      <c r="F23" s="13">
        <v>12280737</v>
      </c>
      <c r="G23" s="13">
        <f>SUM(D23:F23)</f>
        <v>17791307</v>
      </c>
      <c r="H23" s="13">
        <v>0</v>
      </c>
      <c r="I23" s="13">
        <f>SUM(G23:H23)</f>
        <v>17791307</v>
      </c>
    </row>
    <row r="24" spans="1:9" ht="14.25" customHeight="1">
      <c r="A24" s="105"/>
      <c r="B24" s="105"/>
      <c r="C24" s="10" t="s">
        <v>98</v>
      </c>
      <c r="D24" s="13">
        <v>0</v>
      </c>
      <c r="E24" s="13">
        <v>1162200</v>
      </c>
      <c r="F24" s="13">
        <v>1855951</v>
      </c>
      <c r="G24" s="13">
        <f>SUM(D24:F24)</f>
        <v>3018151</v>
      </c>
      <c r="H24" s="13">
        <v>0</v>
      </c>
      <c r="I24" s="13">
        <f>SUM(G24:H24)</f>
        <v>3018151</v>
      </c>
    </row>
    <row r="25" spans="1:9" ht="14.25" customHeight="1">
      <c r="A25" s="105"/>
      <c r="B25" s="105"/>
      <c r="C25" s="10" t="s">
        <v>99</v>
      </c>
      <c r="D25" s="13">
        <v>461162</v>
      </c>
      <c r="E25" s="13">
        <v>13615220</v>
      </c>
      <c r="F25" s="13">
        <v>14697384</v>
      </c>
      <c r="G25" s="13">
        <f>SUM(D25:F25)</f>
        <v>28773766</v>
      </c>
      <c r="H25" s="13">
        <v>0</v>
      </c>
      <c r="I25" s="13">
        <f>SUM(G25:H25)</f>
        <v>28773766</v>
      </c>
    </row>
    <row r="26" spans="1:9" ht="14.25" customHeight="1">
      <c r="A26" s="105"/>
      <c r="B26" s="105"/>
      <c r="C26" s="10" t="s">
        <v>100</v>
      </c>
      <c r="D26" s="13">
        <v>111780</v>
      </c>
      <c r="E26" s="13">
        <v>16238673</v>
      </c>
      <c r="F26" s="13">
        <v>18110433</v>
      </c>
      <c r="G26" s="13">
        <f>SUM(D26:F26)</f>
        <v>34460886</v>
      </c>
      <c r="H26" s="13">
        <v>0</v>
      </c>
      <c r="I26" s="13">
        <f>SUM(G26:H26)</f>
        <v>34460886</v>
      </c>
    </row>
    <row r="27" spans="1:9" ht="14.25" customHeight="1">
      <c r="A27" s="105"/>
      <c r="B27" s="105"/>
      <c r="C27" s="10" t="s">
        <v>101</v>
      </c>
      <c r="D27" s="13">
        <v>0</v>
      </c>
      <c r="E27" s="13">
        <v>8602591</v>
      </c>
      <c r="F27" s="13">
        <v>9423193</v>
      </c>
      <c r="G27" s="13">
        <f>SUM(D27:F27)</f>
        <v>18025784</v>
      </c>
      <c r="H27" s="13">
        <v>0</v>
      </c>
      <c r="I27" s="13">
        <f>SUM(G27:H27)</f>
        <v>18025784</v>
      </c>
    </row>
    <row r="28" spans="1:9" ht="14.25" customHeight="1">
      <c r="A28" s="105"/>
      <c r="B28" s="105"/>
      <c r="C28" s="10" t="s">
        <v>102</v>
      </c>
      <c r="D28" s="13">
        <v>0</v>
      </c>
      <c r="E28" s="13">
        <v>217201</v>
      </c>
      <c r="F28" s="13">
        <v>184438</v>
      </c>
      <c r="G28" s="13">
        <f>SUM(D28:F28)</f>
        <v>401639</v>
      </c>
      <c r="H28" s="13">
        <v>0</v>
      </c>
      <c r="I28" s="13">
        <f>SUM(G28:H28)</f>
        <v>401639</v>
      </c>
    </row>
    <row r="29" spans="1:9" ht="14.25" customHeight="1">
      <c r="A29" s="105"/>
      <c r="B29" s="105"/>
      <c r="C29" s="10" t="s">
        <v>103</v>
      </c>
      <c r="D29" s="13">
        <v>0</v>
      </c>
      <c r="E29" s="13">
        <v>1630999</v>
      </c>
      <c r="F29" s="13">
        <v>1935619</v>
      </c>
      <c r="G29" s="13">
        <f>SUM(D29:F29)</f>
        <v>3566618</v>
      </c>
      <c r="H29" s="13">
        <v>0</v>
      </c>
      <c r="I29" s="13">
        <f>SUM(G29:H29)</f>
        <v>3566618</v>
      </c>
    </row>
    <row r="30" spans="1:9" ht="14.25" customHeight="1">
      <c r="A30" s="105"/>
      <c r="B30" s="105"/>
      <c r="C30" s="10" t="s">
        <v>104</v>
      </c>
      <c r="D30" s="13">
        <v>0</v>
      </c>
      <c r="E30" s="13">
        <v>2568354</v>
      </c>
      <c r="F30" s="13">
        <v>3037461</v>
      </c>
      <c r="G30" s="13">
        <f>SUM(D30:F30)</f>
        <v>5605815</v>
      </c>
      <c r="H30" s="13">
        <v>0</v>
      </c>
      <c r="I30" s="13">
        <f>SUM(G30:H30)</f>
        <v>5605815</v>
      </c>
    </row>
    <row r="31" spans="1:9" ht="14.25" customHeight="1">
      <c r="A31" s="105"/>
      <c r="B31" s="105"/>
      <c r="C31" s="10" t="s">
        <v>105</v>
      </c>
      <c r="D31" s="13">
        <v>0</v>
      </c>
      <c r="E31" s="13">
        <v>0</v>
      </c>
      <c r="F31" s="13">
        <v>129400</v>
      </c>
      <c r="G31" s="13">
        <f>SUM(D31:F31)</f>
        <v>129400</v>
      </c>
      <c r="H31" s="13">
        <v>0</v>
      </c>
      <c r="I31" s="13">
        <f>SUM(G31:H31)</f>
        <v>129400</v>
      </c>
    </row>
    <row r="32" spans="1:9" ht="14.25" customHeight="1">
      <c r="A32" s="105"/>
      <c r="B32" s="105"/>
      <c r="C32" s="10" t="s">
        <v>106</v>
      </c>
      <c r="D32" s="13">
        <v>0</v>
      </c>
      <c r="E32" s="13">
        <v>1635227</v>
      </c>
      <c r="F32" s="13">
        <v>1861295</v>
      </c>
      <c r="G32" s="13">
        <f>SUM(D32:F32)</f>
        <v>3496522</v>
      </c>
      <c r="H32" s="13">
        <v>0</v>
      </c>
      <c r="I32" s="13">
        <f>SUM(G32:H32)</f>
        <v>3496522</v>
      </c>
    </row>
    <row r="33" spans="1:9" ht="14.25" customHeight="1">
      <c r="A33" s="105"/>
      <c r="B33" s="105"/>
      <c r="C33" s="10" t="s">
        <v>107</v>
      </c>
      <c r="D33" s="13">
        <v>0</v>
      </c>
      <c r="E33" s="13">
        <v>491835</v>
      </c>
      <c r="F33" s="13">
        <v>564955</v>
      </c>
      <c r="G33" s="13">
        <f>SUM(D33:F33)</f>
        <v>1056790</v>
      </c>
      <c r="H33" s="13">
        <v>0</v>
      </c>
      <c r="I33" s="13">
        <f>SUM(G33:H33)</f>
        <v>1056790</v>
      </c>
    </row>
    <row r="34" spans="1:9" ht="14.25" customHeight="1">
      <c r="A34" s="105"/>
      <c r="B34" s="105"/>
      <c r="C34" s="10" t="s">
        <v>108</v>
      </c>
      <c r="D34" s="13">
        <v>111780</v>
      </c>
      <c r="E34" s="13">
        <v>945306</v>
      </c>
      <c r="F34" s="13">
        <v>928791</v>
      </c>
      <c r="G34" s="13">
        <f>SUM(D34:F34)</f>
        <v>1985877</v>
      </c>
      <c r="H34" s="13">
        <v>0</v>
      </c>
      <c r="I34" s="13">
        <f>SUM(G34:H34)</f>
        <v>1985877</v>
      </c>
    </row>
    <row r="35" spans="1:9" ht="14.25" customHeight="1">
      <c r="A35" s="105"/>
      <c r="B35" s="105"/>
      <c r="C35" s="10" t="s">
        <v>109</v>
      </c>
      <c r="D35" s="13">
        <v>0</v>
      </c>
      <c r="E35" s="13">
        <v>25274</v>
      </c>
      <c r="F35" s="13">
        <v>14689</v>
      </c>
      <c r="G35" s="13">
        <f>SUM(D35:F35)</f>
        <v>39963</v>
      </c>
      <c r="H35" s="13">
        <v>0</v>
      </c>
      <c r="I35" s="13">
        <f>SUM(G35:H35)</f>
        <v>39963</v>
      </c>
    </row>
    <row r="36" spans="1:9" ht="14.25" customHeight="1">
      <c r="A36" s="105"/>
      <c r="B36" s="105"/>
      <c r="C36" s="10" t="s">
        <v>110</v>
      </c>
      <c r="D36" s="13">
        <v>0</v>
      </c>
      <c r="E36" s="13">
        <v>121886</v>
      </c>
      <c r="F36" s="13">
        <v>30592</v>
      </c>
      <c r="G36" s="13">
        <f>SUM(D36:F36)</f>
        <v>152478</v>
      </c>
      <c r="H36" s="13">
        <v>0</v>
      </c>
      <c r="I36" s="13">
        <f>SUM(G36:H36)</f>
        <v>152478</v>
      </c>
    </row>
    <row r="37" spans="1:9" ht="14.25" customHeight="1">
      <c r="A37" s="105"/>
      <c r="B37" s="105"/>
      <c r="C37" s="10" t="s">
        <v>111</v>
      </c>
      <c r="D37" s="13">
        <v>348499</v>
      </c>
      <c r="E37" s="13">
        <v>4539034</v>
      </c>
      <c r="F37" s="13">
        <v>7592410</v>
      </c>
      <c r="G37" s="13">
        <f>SUM(D37:F37)</f>
        <v>12479943</v>
      </c>
      <c r="H37" s="13">
        <v>0</v>
      </c>
      <c r="I37" s="13">
        <f>SUM(G37:H37)</f>
        <v>12479943</v>
      </c>
    </row>
    <row r="38" spans="1:9" ht="14.25" customHeight="1">
      <c r="A38" s="105"/>
      <c r="B38" s="105"/>
      <c r="C38" s="10" t="s">
        <v>112</v>
      </c>
      <c r="D38" s="13">
        <v>12510</v>
      </c>
      <c r="E38" s="13">
        <v>551413</v>
      </c>
      <c r="F38" s="13">
        <v>463415</v>
      </c>
      <c r="G38" s="13">
        <f>SUM(D38:F38)</f>
        <v>1027338</v>
      </c>
      <c r="H38" s="13">
        <v>0</v>
      </c>
      <c r="I38" s="13">
        <f>SUM(G38:H38)</f>
        <v>1027338</v>
      </c>
    </row>
    <row r="39" spans="1:9" ht="14.25" customHeight="1">
      <c r="A39" s="105"/>
      <c r="B39" s="105"/>
      <c r="C39" s="10" t="s">
        <v>113</v>
      </c>
      <c r="D39" s="13">
        <v>99006</v>
      </c>
      <c r="E39" s="13">
        <v>702057</v>
      </c>
      <c r="F39" s="13">
        <v>428455</v>
      </c>
      <c r="G39" s="13">
        <f>SUM(D39:F39)</f>
        <v>1229518</v>
      </c>
      <c r="H39" s="13">
        <v>0</v>
      </c>
      <c r="I39" s="13">
        <f>SUM(G39:H39)</f>
        <v>1229518</v>
      </c>
    </row>
    <row r="40" spans="1:9" ht="14.25" customHeight="1">
      <c r="A40" s="105"/>
      <c r="B40" s="105"/>
      <c r="C40" s="10" t="s">
        <v>114</v>
      </c>
      <c r="D40" s="13">
        <v>16500</v>
      </c>
      <c r="E40" s="13">
        <v>301600</v>
      </c>
      <c r="F40" s="13">
        <v>241400</v>
      </c>
      <c r="G40" s="13">
        <f>SUM(D40:F40)</f>
        <v>559500</v>
      </c>
      <c r="H40" s="13">
        <v>0</v>
      </c>
      <c r="I40" s="13">
        <f>SUM(G40:H40)</f>
        <v>559500</v>
      </c>
    </row>
    <row r="41" spans="1:9" ht="14.25" customHeight="1">
      <c r="A41" s="105"/>
      <c r="B41" s="105"/>
      <c r="C41" s="10" t="s">
        <v>115</v>
      </c>
      <c r="D41" s="13">
        <v>0</v>
      </c>
      <c r="E41" s="13">
        <v>581435</v>
      </c>
      <c r="F41" s="13">
        <v>346617</v>
      </c>
      <c r="G41" s="13">
        <f>SUM(D41:F41)</f>
        <v>928052</v>
      </c>
      <c r="H41" s="13">
        <v>0</v>
      </c>
      <c r="I41" s="13">
        <f>SUM(G41:H41)</f>
        <v>928052</v>
      </c>
    </row>
    <row r="42" spans="1:9" ht="14.25" customHeight="1">
      <c r="A42" s="105"/>
      <c r="B42" s="105"/>
      <c r="C42" s="10" t="s">
        <v>116</v>
      </c>
      <c r="D42" s="13">
        <v>1728</v>
      </c>
      <c r="E42" s="13">
        <v>243535</v>
      </c>
      <c r="F42" s="13">
        <v>510434</v>
      </c>
      <c r="G42" s="13">
        <f>SUM(D42:F42)</f>
        <v>755697</v>
      </c>
      <c r="H42" s="13">
        <v>0</v>
      </c>
      <c r="I42" s="13">
        <f>SUM(G42:H42)</f>
        <v>755697</v>
      </c>
    </row>
    <row r="43" spans="1:9" ht="14.25" customHeight="1">
      <c r="A43" s="105"/>
      <c r="B43" s="105"/>
      <c r="C43" s="10" t="s">
        <v>117</v>
      </c>
      <c r="D43" s="13">
        <v>0</v>
      </c>
      <c r="E43" s="13">
        <v>845558</v>
      </c>
      <c r="F43" s="13">
        <v>3323829</v>
      </c>
      <c r="G43" s="13">
        <f>SUM(D43:F43)</f>
        <v>4169387</v>
      </c>
      <c r="H43" s="13">
        <v>0</v>
      </c>
      <c r="I43" s="13">
        <f>SUM(G43:H43)</f>
        <v>4169387</v>
      </c>
    </row>
    <row r="44" spans="1:9" ht="14.25" customHeight="1">
      <c r="A44" s="105"/>
      <c r="B44" s="105"/>
      <c r="C44" s="10" t="s">
        <v>118</v>
      </c>
      <c r="D44" s="13">
        <v>2134</v>
      </c>
      <c r="E44" s="13">
        <v>199275</v>
      </c>
      <c r="F44" s="13">
        <v>289012</v>
      </c>
      <c r="G44" s="13">
        <f>SUM(D44:F44)</f>
        <v>490421</v>
      </c>
      <c r="H44" s="13">
        <v>0</v>
      </c>
      <c r="I44" s="13">
        <f>SUM(G44:H44)</f>
        <v>490421</v>
      </c>
    </row>
    <row r="45" spans="1:9" ht="14.25" customHeight="1">
      <c r="A45" s="105"/>
      <c r="B45" s="105"/>
      <c r="C45" s="10" t="s">
        <v>119</v>
      </c>
      <c r="D45" s="13">
        <v>6021</v>
      </c>
      <c r="E45" s="13">
        <v>13670</v>
      </c>
      <c r="F45" s="13">
        <v>10482</v>
      </c>
      <c r="G45" s="13">
        <f>SUM(D45:F45)</f>
        <v>30173</v>
      </c>
      <c r="H45" s="13">
        <v>0</v>
      </c>
      <c r="I45" s="13">
        <f>SUM(G45:H45)</f>
        <v>30173</v>
      </c>
    </row>
    <row r="46" spans="1:9" ht="14.25" customHeight="1">
      <c r="A46" s="105"/>
      <c r="B46" s="105"/>
      <c r="C46" s="10" t="s">
        <v>120</v>
      </c>
      <c r="D46" s="13">
        <v>0</v>
      </c>
      <c r="E46" s="13">
        <v>0</v>
      </c>
      <c r="F46" s="13">
        <v>54000</v>
      </c>
      <c r="G46" s="13">
        <f>SUM(D46:F46)</f>
        <v>54000</v>
      </c>
      <c r="H46" s="13">
        <v>0</v>
      </c>
      <c r="I46" s="13">
        <f>SUM(G46:H46)</f>
        <v>54000</v>
      </c>
    </row>
    <row r="47" spans="1:9" ht="14.25" customHeight="1">
      <c r="A47" s="105"/>
      <c r="B47" s="105"/>
      <c r="C47" s="10" t="s">
        <v>121</v>
      </c>
      <c r="D47" s="13">
        <v>0</v>
      </c>
      <c r="E47" s="13">
        <v>120198</v>
      </c>
      <c r="F47" s="13">
        <v>1034852</v>
      </c>
      <c r="G47" s="13">
        <f>SUM(D47:F47)</f>
        <v>1155050</v>
      </c>
      <c r="H47" s="13">
        <v>0</v>
      </c>
      <c r="I47" s="13">
        <f>SUM(G47:H47)</f>
        <v>1155050</v>
      </c>
    </row>
    <row r="48" spans="1:9" ht="14.25" customHeight="1">
      <c r="A48" s="105"/>
      <c r="B48" s="105"/>
      <c r="C48" s="10" t="s">
        <v>122</v>
      </c>
      <c r="D48" s="13">
        <v>0</v>
      </c>
      <c r="E48" s="13">
        <v>33992</v>
      </c>
      <c r="F48" s="13">
        <v>24416</v>
      </c>
      <c r="G48" s="13">
        <f>SUM(D48:F48)</f>
        <v>58408</v>
      </c>
      <c r="H48" s="13">
        <v>0</v>
      </c>
      <c r="I48" s="13">
        <f>SUM(G48:H48)</f>
        <v>58408</v>
      </c>
    </row>
    <row r="49" spans="1:9" ht="14.25" customHeight="1">
      <c r="A49" s="105"/>
      <c r="B49" s="105"/>
      <c r="C49" s="10" t="s">
        <v>123</v>
      </c>
      <c r="D49" s="13">
        <v>180000</v>
      </c>
      <c r="E49" s="13">
        <v>300000</v>
      </c>
      <c r="F49" s="13">
        <v>240000</v>
      </c>
      <c r="G49" s="13">
        <f>SUM(D49:F49)</f>
        <v>720000</v>
      </c>
      <c r="H49" s="13">
        <v>0</v>
      </c>
      <c r="I49" s="13">
        <f>SUM(G49:H49)</f>
        <v>720000</v>
      </c>
    </row>
    <row r="50" spans="1:9" ht="14.25" customHeight="1">
      <c r="A50" s="105"/>
      <c r="B50" s="105"/>
      <c r="C50" s="10" t="s">
        <v>124</v>
      </c>
      <c r="D50" s="13">
        <v>600</v>
      </c>
      <c r="E50" s="13">
        <v>8800</v>
      </c>
      <c r="F50" s="13">
        <v>4000</v>
      </c>
      <c r="G50" s="13">
        <f>SUM(D50:F50)</f>
        <v>13400</v>
      </c>
      <c r="H50" s="13">
        <v>0</v>
      </c>
      <c r="I50" s="13">
        <f>SUM(G50:H50)</f>
        <v>13400</v>
      </c>
    </row>
    <row r="51" spans="1:9" ht="14.25" customHeight="1">
      <c r="A51" s="105"/>
      <c r="B51" s="105"/>
      <c r="C51" s="10" t="s">
        <v>125</v>
      </c>
      <c r="D51" s="13">
        <v>0</v>
      </c>
      <c r="E51" s="13">
        <v>273000</v>
      </c>
      <c r="F51" s="13">
        <v>327240</v>
      </c>
      <c r="G51" s="13">
        <f>SUM(D51:F51)</f>
        <v>600240</v>
      </c>
      <c r="H51" s="13">
        <v>0</v>
      </c>
      <c r="I51" s="13">
        <f>SUM(G51:H51)</f>
        <v>600240</v>
      </c>
    </row>
    <row r="52" spans="1:9" ht="14.25" customHeight="1">
      <c r="A52" s="105"/>
      <c r="B52" s="105"/>
      <c r="C52" s="10" t="s">
        <v>126</v>
      </c>
      <c r="D52" s="13">
        <v>0</v>
      </c>
      <c r="E52" s="13">
        <v>111300</v>
      </c>
      <c r="F52" s="13">
        <v>50700</v>
      </c>
      <c r="G52" s="13">
        <f>SUM(D52:F52)</f>
        <v>162000</v>
      </c>
      <c r="H52" s="13">
        <v>0</v>
      </c>
      <c r="I52" s="13">
        <f>SUM(G52:H52)</f>
        <v>162000</v>
      </c>
    </row>
    <row r="53" spans="1:9" ht="14.25" customHeight="1">
      <c r="A53" s="105"/>
      <c r="B53" s="105"/>
      <c r="C53" s="10" t="s">
        <v>127</v>
      </c>
      <c r="D53" s="13">
        <v>30000</v>
      </c>
      <c r="E53" s="13">
        <v>253201</v>
      </c>
      <c r="F53" s="13">
        <v>243558</v>
      </c>
      <c r="G53" s="13">
        <f>SUM(D53:F53)</f>
        <v>526759</v>
      </c>
      <c r="H53" s="13">
        <v>0</v>
      </c>
      <c r="I53" s="13">
        <f>SUM(G53:H53)</f>
        <v>526759</v>
      </c>
    </row>
    <row r="54" spans="1:9" ht="14.25" customHeight="1">
      <c r="A54" s="105"/>
      <c r="B54" s="105"/>
      <c r="C54" s="10" t="s">
        <v>128</v>
      </c>
      <c r="D54" s="13">
        <v>0</v>
      </c>
      <c r="E54" s="13">
        <v>1172400</v>
      </c>
      <c r="F54" s="13">
        <v>1138000</v>
      </c>
      <c r="G54" s="13">
        <f>SUM(D54:F54)</f>
        <v>2310400</v>
      </c>
      <c r="H54" s="13">
        <v>0</v>
      </c>
      <c r="I54" s="13">
        <f>SUM(G54:H54)</f>
        <v>2310400</v>
      </c>
    </row>
    <row r="55" spans="1:9" ht="14.25" customHeight="1">
      <c r="A55" s="105"/>
      <c r="B55" s="105"/>
      <c r="C55" s="10" t="s">
        <v>129</v>
      </c>
      <c r="D55" s="69">
        <v>0</v>
      </c>
      <c r="E55" s="13">
        <v>1172400</v>
      </c>
      <c r="F55" s="13">
        <v>1138000</v>
      </c>
      <c r="G55" s="13">
        <f t="shared" si="0"/>
        <v>2310400</v>
      </c>
      <c r="H55" s="13">
        <v>0</v>
      </c>
      <c r="I55" s="13">
        <f t="shared" si="1"/>
        <v>2310400</v>
      </c>
    </row>
    <row r="56" spans="1:9" ht="14.25" customHeight="1">
      <c r="A56" s="105"/>
      <c r="B56" s="106"/>
      <c r="C56" s="8" t="s">
        <v>81</v>
      </c>
      <c r="D56" s="14">
        <v>3919023</v>
      </c>
      <c r="E56" s="14">
        <v>132909714</v>
      </c>
      <c r="F56" s="14">
        <v>150061366</v>
      </c>
      <c r="G56" s="14">
        <f t="shared" si="0"/>
        <v>286890103</v>
      </c>
      <c r="H56" s="14">
        <v>0</v>
      </c>
      <c r="I56" s="14">
        <f t="shared" si="1"/>
        <v>286890103</v>
      </c>
    </row>
    <row r="57" spans="1:9" ht="14.25" customHeight="1">
      <c r="A57" s="106"/>
      <c r="B57" s="107" t="s">
        <v>82</v>
      </c>
      <c r="C57" s="108"/>
      <c r="D57" s="25">
        <f>D18-D56</f>
        <v>-3918058</v>
      </c>
      <c r="E57" s="25">
        <f>E18-E56</f>
        <v>9382683</v>
      </c>
      <c r="F57" s="25">
        <f>F18-F56</f>
        <v>13983275</v>
      </c>
      <c r="G57" s="25">
        <f>G18-G56</f>
        <v>19447900</v>
      </c>
      <c r="H57" s="25">
        <f>H18-H56</f>
        <v>0</v>
      </c>
      <c r="I57" s="25">
        <f>I18-I56</f>
        <v>19447900</v>
      </c>
    </row>
    <row r="58" spans="1:9" ht="14.25" customHeight="1">
      <c r="A58" s="105" t="s">
        <v>44</v>
      </c>
      <c r="B58" s="119" t="s">
        <v>13</v>
      </c>
      <c r="C58" s="10" t="s">
        <v>130</v>
      </c>
      <c r="D58" s="79">
        <v>0</v>
      </c>
      <c r="E58" s="13">
        <v>882306</v>
      </c>
      <c r="F58" s="13">
        <v>0</v>
      </c>
      <c r="G58" s="13">
        <f t="shared" ref="G58:G64" si="2">SUM(D58:F58)</f>
        <v>882306</v>
      </c>
      <c r="H58" s="13">
        <v>0</v>
      </c>
      <c r="I58" s="13">
        <f t="shared" ref="I58:I64" si="3">SUM(G58:H58)</f>
        <v>882306</v>
      </c>
    </row>
    <row r="59" spans="1:9" ht="14.25" customHeight="1">
      <c r="A59" s="105"/>
      <c r="B59" s="120"/>
      <c r="C59" s="10" t="s">
        <v>131</v>
      </c>
      <c r="D59" s="13">
        <v>0</v>
      </c>
      <c r="E59" s="13">
        <v>882306</v>
      </c>
      <c r="F59" s="13">
        <v>0</v>
      </c>
      <c r="G59" s="13">
        <f t="shared" si="2"/>
        <v>882306</v>
      </c>
      <c r="H59" s="13">
        <v>0</v>
      </c>
      <c r="I59" s="13">
        <f t="shared" si="3"/>
        <v>882306</v>
      </c>
    </row>
    <row r="60" spans="1:9" ht="14.25" customHeight="1">
      <c r="A60" s="105"/>
      <c r="B60" s="120"/>
      <c r="C60" s="8" t="s">
        <v>40</v>
      </c>
      <c r="D60" s="14">
        <v>0</v>
      </c>
      <c r="E60" s="14">
        <v>882306</v>
      </c>
      <c r="F60" s="14">
        <v>0</v>
      </c>
      <c r="G60" s="14">
        <f t="shared" si="2"/>
        <v>882306</v>
      </c>
      <c r="H60" s="14">
        <v>0</v>
      </c>
      <c r="I60" s="14">
        <f t="shared" si="3"/>
        <v>882306</v>
      </c>
    </row>
    <row r="61" spans="1:9" ht="14.25" customHeight="1">
      <c r="A61" s="105"/>
      <c r="B61" s="104" t="s">
        <v>12</v>
      </c>
      <c r="C61" s="83" t="s">
        <v>132</v>
      </c>
      <c r="D61" s="79">
        <v>0</v>
      </c>
      <c r="E61" s="79">
        <v>856440</v>
      </c>
      <c r="F61" s="79">
        <v>452000</v>
      </c>
      <c r="G61" s="79">
        <f t="shared" si="2"/>
        <v>1308440</v>
      </c>
      <c r="H61" s="79">
        <v>0</v>
      </c>
      <c r="I61" s="79">
        <f t="shared" si="3"/>
        <v>1308440</v>
      </c>
    </row>
    <row r="62" spans="1:9" ht="14.25" customHeight="1">
      <c r="A62" s="105"/>
      <c r="B62" s="105"/>
      <c r="C62" s="10" t="s">
        <v>133</v>
      </c>
      <c r="D62" s="13">
        <v>0</v>
      </c>
      <c r="E62" s="13">
        <v>0</v>
      </c>
      <c r="F62" s="13">
        <v>182000</v>
      </c>
      <c r="G62" s="13">
        <f>SUM(D62:F62)</f>
        <v>182000</v>
      </c>
      <c r="H62" s="13">
        <v>0</v>
      </c>
      <c r="I62" s="13">
        <f>SUM(G62:H62)</f>
        <v>182000</v>
      </c>
    </row>
    <row r="63" spans="1:9" ht="14.25" customHeight="1">
      <c r="A63" s="105"/>
      <c r="B63" s="110"/>
      <c r="C63" s="10" t="s">
        <v>134</v>
      </c>
      <c r="D63" s="13">
        <v>0</v>
      </c>
      <c r="E63" s="13">
        <v>856440</v>
      </c>
      <c r="F63" s="13">
        <v>270000</v>
      </c>
      <c r="G63" s="13">
        <f t="shared" si="2"/>
        <v>1126440</v>
      </c>
      <c r="H63" s="13">
        <v>0</v>
      </c>
      <c r="I63" s="13">
        <f t="shared" si="3"/>
        <v>1126440</v>
      </c>
    </row>
    <row r="64" spans="1:9" ht="14.25" customHeight="1">
      <c r="A64" s="105"/>
      <c r="B64" s="111"/>
      <c r="C64" s="8" t="s">
        <v>43</v>
      </c>
      <c r="D64" s="14">
        <v>0</v>
      </c>
      <c r="E64" s="14">
        <v>856440</v>
      </c>
      <c r="F64" s="14">
        <v>452000</v>
      </c>
      <c r="G64" s="14">
        <f t="shared" si="2"/>
        <v>1308440</v>
      </c>
      <c r="H64" s="14">
        <v>0</v>
      </c>
      <c r="I64" s="14">
        <f t="shared" si="3"/>
        <v>1308440</v>
      </c>
    </row>
    <row r="65" spans="1:9" ht="14.25" customHeight="1">
      <c r="A65" s="106"/>
      <c r="B65" s="107" t="s">
        <v>42</v>
      </c>
      <c r="C65" s="108"/>
      <c r="D65" s="25">
        <f>D60-D64</f>
        <v>0</v>
      </c>
      <c r="E65" s="25">
        <f>E60-E64</f>
        <v>25866</v>
      </c>
      <c r="F65" s="25">
        <f>F60-F64</f>
        <v>-452000</v>
      </c>
      <c r="G65" s="25">
        <f>G60-G64</f>
        <v>-426134</v>
      </c>
      <c r="H65" s="25">
        <f>H60-H64</f>
        <v>0</v>
      </c>
      <c r="I65" s="25">
        <f>I60-I64</f>
        <v>-426134</v>
      </c>
    </row>
    <row r="66" spans="1:9" ht="14.25" customHeight="1">
      <c r="A66" s="104" t="s">
        <v>49</v>
      </c>
      <c r="B66" s="104" t="s">
        <v>13</v>
      </c>
      <c r="C66" s="10" t="s">
        <v>135</v>
      </c>
      <c r="D66" s="15">
        <v>0</v>
      </c>
      <c r="E66" s="15">
        <v>0</v>
      </c>
      <c r="F66" s="15">
        <v>581443</v>
      </c>
      <c r="G66" s="13">
        <f t="shared" ref="G66:G75" si="4">SUM(D66:F66)</f>
        <v>581443</v>
      </c>
      <c r="H66" s="13">
        <v>0</v>
      </c>
      <c r="I66" s="13">
        <f t="shared" ref="I66:I75" si="5">SUM(G66:H66)</f>
        <v>581443</v>
      </c>
    </row>
    <row r="67" spans="1:9" ht="14.25" customHeight="1">
      <c r="A67" s="105"/>
      <c r="B67" s="105"/>
      <c r="C67" s="10" t="s">
        <v>136</v>
      </c>
      <c r="D67" s="15">
        <v>0</v>
      </c>
      <c r="E67" s="15">
        <v>0</v>
      </c>
      <c r="F67" s="15">
        <v>581443</v>
      </c>
      <c r="G67" s="13">
        <f>SUM(D67:F67)</f>
        <v>581443</v>
      </c>
      <c r="H67" s="13">
        <v>0</v>
      </c>
      <c r="I67" s="13">
        <f>SUM(G67:H67)</f>
        <v>581443</v>
      </c>
    </row>
    <row r="68" spans="1:9" ht="14.25" customHeight="1">
      <c r="A68" s="110"/>
      <c r="B68" s="110"/>
      <c r="C68" s="10" t="s">
        <v>151</v>
      </c>
      <c r="D68" s="13">
        <v>4333719</v>
      </c>
      <c r="E68" s="13">
        <v>0</v>
      </c>
      <c r="F68" s="13">
        <v>0</v>
      </c>
      <c r="G68" s="13">
        <f t="shared" si="4"/>
        <v>4333719</v>
      </c>
      <c r="H68" s="13">
        <v>-4333719</v>
      </c>
      <c r="I68" s="13">
        <f t="shared" si="5"/>
        <v>0</v>
      </c>
    </row>
    <row r="69" spans="1:9" ht="14.25" customHeight="1">
      <c r="A69" s="110"/>
      <c r="B69" s="111"/>
      <c r="C69" s="8" t="s">
        <v>83</v>
      </c>
      <c r="D69" s="14">
        <v>4333719</v>
      </c>
      <c r="E69" s="14">
        <v>0</v>
      </c>
      <c r="F69" s="14">
        <v>581443</v>
      </c>
      <c r="G69" s="14">
        <f t="shared" si="4"/>
        <v>4915162</v>
      </c>
      <c r="H69" s="14">
        <v>-4333719</v>
      </c>
      <c r="I69" s="14">
        <f t="shared" si="5"/>
        <v>581443</v>
      </c>
    </row>
    <row r="70" spans="1:9" ht="14.25" customHeight="1">
      <c r="A70" s="110"/>
      <c r="B70" s="104" t="s">
        <v>12</v>
      </c>
      <c r="C70" s="10" t="s">
        <v>137</v>
      </c>
      <c r="D70" s="13">
        <v>0</v>
      </c>
      <c r="E70" s="13">
        <v>9721008</v>
      </c>
      <c r="F70" s="13">
        <v>14517732</v>
      </c>
      <c r="G70" s="13">
        <f t="shared" si="4"/>
        <v>24238740</v>
      </c>
      <c r="H70" s="13">
        <v>0</v>
      </c>
      <c r="I70" s="13">
        <f t="shared" si="5"/>
        <v>24238740</v>
      </c>
    </row>
    <row r="71" spans="1:9" ht="14.25" customHeight="1">
      <c r="A71" s="110"/>
      <c r="B71" s="105"/>
      <c r="C71" s="10" t="s">
        <v>138</v>
      </c>
      <c r="D71" s="13">
        <v>0</v>
      </c>
      <c r="E71" s="13">
        <v>921008</v>
      </c>
      <c r="F71" s="13">
        <v>1017732</v>
      </c>
      <c r="G71" s="13">
        <f>SUM(D71:F71)</f>
        <v>1938740</v>
      </c>
      <c r="H71" s="13">
        <v>0</v>
      </c>
      <c r="I71" s="13">
        <f>SUM(G71:H71)</f>
        <v>1938740</v>
      </c>
    </row>
    <row r="72" spans="1:9" ht="14.25" customHeight="1">
      <c r="A72" s="110"/>
      <c r="B72" s="105"/>
      <c r="C72" s="10" t="s">
        <v>139</v>
      </c>
      <c r="D72" s="13">
        <v>0</v>
      </c>
      <c r="E72" s="13">
        <v>800000</v>
      </c>
      <c r="F72" s="13">
        <v>3500000</v>
      </c>
      <c r="G72" s="13">
        <f>SUM(D72:F72)</f>
        <v>4300000</v>
      </c>
      <c r="H72" s="13">
        <v>0</v>
      </c>
      <c r="I72" s="13">
        <f>SUM(G72:H72)</f>
        <v>4300000</v>
      </c>
    </row>
    <row r="73" spans="1:9" ht="14.25" customHeight="1">
      <c r="A73" s="110"/>
      <c r="B73" s="105"/>
      <c r="C73" s="10" t="s">
        <v>140</v>
      </c>
      <c r="D73" s="13">
        <v>0</v>
      </c>
      <c r="E73" s="13">
        <v>8000000</v>
      </c>
      <c r="F73" s="13">
        <v>10000000</v>
      </c>
      <c r="G73" s="13">
        <f>SUM(D73:F73)</f>
        <v>18000000</v>
      </c>
      <c r="H73" s="13">
        <v>0</v>
      </c>
      <c r="I73" s="13">
        <f>SUM(G73:H73)</f>
        <v>18000000</v>
      </c>
    </row>
    <row r="74" spans="1:9" ht="14.25" customHeight="1">
      <c r="A74" s="110"/>
      <c r="B74" s="110"/>
      <c r="C74" s="10" t="s">
        <v>152</v>
      </c>
      <c r="D74" s="13">
        <v>0</v>
      </c>
      <c r="E74" s="13">
        <v>262742</v>
      </c>
      <c r="F74" s="13">
        <v>4070977</v>
      </c>
      <c r="G74" s="13">
        <f t="shared" si="4"/>
        <v>4333719</v>
      </c>
      <c r="H74" s="13">
        <v>-4333719</v>
      </c>
      <c r="I74" s="13">
        <f t="shared" si="5"/>
        <v>0</v>
      </c>
    </row>
    <row r="75" spans="1:9" ht="14.25" customHeight="1">
      <c r="A75" s="110"/>
      <c r="B75" s="111"/>
      <c r="C75" s="85" t="s">
        <v>79</v>
      </c>
      <c r="D75" s="79">
        <v>0</v>
      </c>
      <c r="E75" s="79">
        <v>9983750</v>
      </c>
      <c r="F75" s="79">
        <v>18588709</v>
      </c>
      <c r="G75" s="79">
        <f t="shared" si="4"/>
        <v>28572459</v>
      </c>
      <c r="H75" s="79">
        <v>-4333719</v>
      </c>
      <c r="I75" s="79">
        <f t="shared" si="5"/>
        <v>24238740</v>
      </c>
    </row>
    <row r="76" spans="1:9" ht="14.25" customHeight="1">
      <c r="A76" s="111"/>
      <c r="B76" s="107" t="s">
        <v>80</v>
      </c>
      <c r="C76" s="108"/>
      <c r="D76" s="25">
        <f>D69-D75</f>
        <v>4333719</v>
      </c>
      <c r="E76" s="25">
        <f>E69-E75</f>
        <v>-9983750</v>
      </c>
      <c r="F76" s="25">
        <f>F69-F75</f>
        <v>-18007266</v>
      </c>
      <c r="G76" s="25">
        <f>G69-G75</f>
        <v>-23657297</v>
      </c>
      <c r="H76" s="25">
        <f>H69-H75</f>
        <v>0</v>
      </c>
      <c r="I76" s="25">
        <f>I69-I75</f>
        <v>-23657297</v>
      </c>
    </row>
    <row r="77" spans="1:9" ht="14.25" customHeight="1">
      <c r="A77" s="107" t="s">
        <v>73</v>
      </c>
      <c r="B77" s="118"/>
      <c r="C77" s="108"/>
      <c r="D77" s="25">
        <f>D57+D65+D76</f>
        <v>415661</v>
      </c>
      <c r="E77" s="25">
        <f>E57+E65+E76</f>
        <v>-575201</v>
      </c>
      <c r="F77" s="25">
        <f>F57+F65+F76</f>
        <v>-4475991</v>
      </c>
      <c r="G77" s="25">
        <f>G57+G65+G76</f>
        <v>-4635531</v>
      </c>
      <c r="H77" s="25">
        <f>H57+H65+H76</f>
        <v>0</v>
      </c>
      <c r="I77" s="25">
        <f>I57+I65+I76</f>
        <v>-4635531</v>
      </c>
    </row>
    <row r="78" spans="1:9" ht="14.25" customHeight="1">
      <c r="A78" s="86"/>
      <c r="B78" s="86"/>
      <c r="C78" s="86"/>
      <c r="D78" s="16"/>
      <c r="E78" s="16"/>
      <c r="F78" s="16"/>
      <c r="G78" s="16"/>
      <c r="H78" s="16"/>
      <c r="I78" s="16"/>
    </row>
    <row r="79" spans="1:9" s="3" customFormat="1" ht="14.25" customHeight="1">
      <c r="A79" s="107" t="s">
        <v>74</v>
      </c>
      <c r="B79" s="118"/>
      <c r="C79" s="108"/>
      <c r="D79" s="25">
        <v>2880181</v>
      </c>
      <c r="E79" s="25">
        <v>29174821</v>
      </c>
      <c r="F79" s="25">
        <v>42963192</v>
      </c>
      <c r="G79" s="14">
        <f>SUM(D79:F79)</f>
        <v>75018194</v>
      </c>
      <c r="H79" s="14">
        <v>0</v>
      </c>
      <c r="I79" s="14">
        <f>SUM(G79:H79)</f>
        <v>75018194</v>
      </c>
    </row>
    <row r="80" spans="1:9" ht="14.25" customHeight="1">
      <c r="A80" s="107" t="s">
        <v>75</v>
      </c>
      <c r="B80" s="118"/>
      <c r="C80" s="108"/>
      <c r="D80" s="25">
        <f>D77+D79</f>
        <v>3295842</v>
      </c>
      <c r="E80" s="25">
        <f>E77+E79</f>
        <v>28599620</v>
      </c>
      <c r="F80" s="25">
        <f>F77+F79</f>
        <v>38487201</v>
      </c>
      <c r="G80" s="25">
        <f>G77+G79</f>
        <v>70382663</v>
      </c>
      <c r="H80" s="25">
        <f>H77+H79</f>
        <v>0</v>
      </c>
      <c r="I80" s="25">
        <f>I77+I79</f>
        <v>70382663</v>
      </c>
    </row>
    <row r="81" spans="1:9" ht="14.25" customHeight="1">
      <c r="A81" s="164"/>
      <c r="B81" s="165"/>
      <c r="C81" s="165"/>
      <c r="D81" s="165"/>
      <c r="E81" s="165"/>
      <c r="F81" s="165"/>
      <c r="G81" s="165"/>
      <c r="H81" s="165"/>
      <c r="I81" s="165"/>
    </row>
    <row r="82" spans="1:9" ht="14.25" customHeight="1"/>
    <row r="83" spans="1:9" ht="14.25" customHeight="1"/>
    <row r="84" spans="1:9" ht="14.25" customHeight="1"/>
    <row r="85" spans="1:9" ht="14.25" customHeight="1"/>
    <row r="86" spans="1:9" ht="14.25" customHeight="1"/>
    <row r="87" spans="1:9" ht="14.25" customHeight="1"/>
    <row r="88" spans="1:9" ht="14.25" customHeight="1"/>
    <row r="89" spans="1:9" ht="14.25" customHeight="1"/>
  </sheetData>
  <mergeCells count="25">
    <mergeCell ref="A80:C80"/>
    <mergeCell ref="E7:E8"/>
    <mergeCell ref="A81:I81"/>
    <mergeCell ref="A66:A76"/>
    <mergeCell ref="B66:B69"/>
    <mergeCell ref="B70:B75"/>
    <mergeCell ref="B76:C76"/>
    <mergeCell ref="A77:C77"/>
    <mergeCell ref="A79:C79"/>
    <mergeCell ref="A9:A57"/>
    <mergeCell ref="B9:B18"/>
    <mergeCell ref="B19:B56"/>
    <mergeCell ref="B57:C57"/>
    <mergeCell ref="A58:A65"/>
    <mergeCell ref="B58:B60"/>
    <mergeCell ref="B61:B64"/>
    <mergeCell ref="B65:C65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2" orientation="portrait" useFirstPageNumber="1" horizontalDpi="300" verticalDpi="3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3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4"/>
      <c r="B1" s="114"/>
      <c r="C1" s="20"/>
      <c r="D1" s="20"/>
      <c r="E1" s="20"/>
      <c r="F1" s="115"/>
      <c r="G1" s="115"/>
    </row>
    <row r="2" spans="1:7" ht="15" customHeight="1">
      <c r="A2" s="76"/>
      <c r="B2" s="76"/>
      <c r="C2" s="76"/>
      <c r="D2" s="76"/>
      <c r="E2" s="116" t="s">
        <v>161</v>
      </c>
      <c r="F2" s="116"/>
      <c r="G2" s="116"/>
    </row>
    <row r="3" spans="1:7" ht="14.25">
      <c r="A3" s="117" t="s">
        <v>162</v>
      </c>
      <c r="B3" s="117"/>
      <c r="C3" s="117"/>
      <c r="D3" s="117"/>
      <c r="E3" s="117"/>
      <c r="F3" s="117"/>
      <c r="G3" s="117"/>
    </row>
    <row r="4" spans="1:7">
      <c r="A4" s="76"/>
      <c r="B4" s="76"/>
      <c r="C4" s="76"/>
      <c r="D4" s="76"/>
      <c r="E4" s="76"/>
      <c r="F4" s="76"/>
      <c r="G4" s="76"/>
    </row>
    <row r="5" spans="1:7">
      <c r="A5" s="114" t="s">
        <v>155</v>
      </c>
      <c r="B5" s="114"/>
      <c r="C5" s="114"/>
      <c r="D5" s="114"/>
      <c r="E5" s="114"/>
      <c r="F5" s="114"/>
      <c r="G5" s="114"/>
    </row>
    <row r="6" spans="1:7" ht="13.5" customHeight="1">
      <c r="A6" s="76"/>
      <c r="B6" s="76"/>
      <c r="C6" s="76"/>
      <c r="D6" s="76"/>
      <c r="E6" s="76"/>
      <c r="F6" s="76"/>
      <c r="G6" s="77" t="s">
        <v>58</v>
      </c>
    </row>
    <row r="7" spans="1:7" ht="14.25" customHeight="1">
      <c r="A7" s="101" t="s">
        <v>37</v>
      </c>
      <c r="B7" s="102"/>
      <c r="C7" s="103"/>
      <c r="D7" s="8" t="s">
        <v>59</v>
      </c>
      <c r="E7" s="8" t="s">
        <v>60</v>
      </c>
      <c r="F7" s="8" t="s">
        <v>61</v>
      </c>
      <c r="G7" s="8" t="s">
        <v>10</v>
      </c>
    </row>
    <row r="8" spans="1:7" ht="14.25" customHeight="1">
      <c r="A8" s="104" t="s">
        <v>156</v>
      </c>
      <c r="B8" s="104" t="s">
        <v>157</v>
      </c>
      <c r="C8" s="7" t="s">
        <v>88</v>
      </c>
      <c r="D8" s="13">
        <v>1000</v>
      </c>
      <c r="E8" s="13">
        <v>965</v>
      </c>
      <c r="F8" s="13">
        <f t="shared" ref="F8:F31" si="0">D8-E8</f>
        <v>35</v>
      </c>
      <c r="G8" s="92"/>
    </row>
    <row r="9" spans="1:7" ht="14.25" customHeight="1">
      <c r="A9" s="105"/>
      <c r="B9" s="106"/>
      <c r="C9" s="8" t="s">
        <v>76</v>
      </c>
      <c r="D9" s="14">
        <v>1000</v>
      </c>
      <c r="E9" s="14">
        <v>965</v>
      </c>
      <c r="F9" s="14">
        <f t="shared" si="0"/>
        <v>35</v>
      </c>
      <c r="G9" s="93"/>
    </row>
    <row r="10" spans="1:7" ht="14.25" customHeight="1">
      <c r="A10" s="105"/>
      <c r="B10" s="104" t="s">
        <v>12</v>
      </c>
      <c r="C10" s="7" t="s">
        <v>93</v>
      </c>
      <c r="D10" s="13">
        <v>3562570</v>
      </c>
      <c r="E10" s="13">
        <v>3458744</v>
      </c>
      <c r="F10" s="13">
        <f t="shared" si="0"/>
        <v>103826</v>
      </c>
      <c r="G10" s="92"/>
    </row>
    <row r="11" spans="1:7" ht="14.25" customHeight="1">
      <c r="A11" s="105"/>
      <c r="B11" s="105"/>
      <c r="C11" s="7" t="s">
        <v>94</v>
      </c>
      <c r="D11" s="13">
        <v>10000</v>
      </c>
      <c r="E11" s="13">
        <v>10000</v>
      </c>
      <c r="F11" s="13">
        <f>D11-E11</f>
        <v>0</v>
      </c>
      <c r="G11" s="92"/>
    </row>
    <row r="12" spans="1:7" ht="14.25" customHeight="1">
      <c r="A12" s="105"/>
      <c r="B12" s="105"/>
      <c r="C12" s="7" t="s">
        <v>95</v>
      </c>
      <c r="D12" s="13">
        <v>2490000</v>
      </c>
      <c r="E12" s="13">
        <v>2425012</v>
      </c>
      <c r="F12" s="13">
        <f>D12-E12</f>
        <v>64988</v>
      </c>
      <c r="G12" s="92"/>
    </row>
    <row r="13" spans="1:7" ht="14.25" customHeight="1">
      <c r="A13" s="105"/>
      <c r="B13" s="105"/>
      <c r="C13" s="7" t="s">
        <v>96</v>
      </c>
      <c r="D13" s="13">
        <v>562570</v>
      </c>
      <c r="E13" s="13">
        <v>562570</v>
      </c>
      <c r="F13" s="13">
        <f>D13-E13</f>
        <v>0</v>
      </c>
      <c r="G13" s="92"/>
    </row>
    <row r="14" spans="1:7" ht="14.25" customHeight="1">
      <c r="A14" s="105"/>
      <c r="B14" s="105"/>
      <c r="C14" s="7" t="s">
        <v>99</v>
      </c>
      <c r="D14" s="13">
        <v>500000</v>
      </c>
      <c r="E14" s="13">
        <v>461162</v>
      </c>
      <c r="F14" s="13">
        <f>D14-E14</f>
        <v>38838</v>
      </c>
      <c r="G14" s="92"/>
    </row>
    <row r="15" spans="1:7" ht="14.25" customHeight="1">
      <c r="A15" s="105"/>
      <c r="B15" s="105"/>
      <c r="C15" s="7" t="s">
        <v>100</v>
      </c>
      <c r="D15" s="13">
        <v>120000</v>
      </c>
      <c r="E15" s="13">
        <v>111780</v>
      </c>
      <c r="F15" s="13">
        <f>D15-E15</f>
        <v>8220</v>
      </c>
      <c r="G15" s="92"/>
    </row>
    <row r="16" spans="1:7" ht="14.25" customHeight="1">
      <c r="A16" s="105"/>
      <c r="B16" s="105"/>
      <c r="C16" s="7" t="s">
        <v>108</v>
      </c>
      <c r="D16" s="13">
        <v>120000</v>
      </c>
      <c r="E16" s="13">
        <v>111780</v>
      </c>
      <c r="F16" s="13">
        <f>D16-E16</f>
        <v>8220</v>
      </c>
      <c r="G16" s="92"/>
    </row>
    <row r="17" spans="1:7" ht="14.25" customHeight="1">
      <c r="A17" s="105"/>
      <c r="B17" s="105"/>
      <c r="C17" s="7" t="s">
        <v>109</v>
      </c>
      <c r="D17" s="13">
        <v>0</v>
      </c>
      <c r="E17" s="13">
        <v>0</v>
      </c>
      <c r="F17" s="13">
        <f>D17-E17</f>
        <v>0</v>
      </c>
      <c r="G17" s="92"/>
    </row>
    <row r="18" spans="1:7" ht="14.25" customHeight="1">
      <c r="A18" s="105"/>
      <c r="B18" s="105"/>
      <c r="C18" s="7" t="s">
        <v>111</v>
      </c>
      <c r="D18" s="13">
        <v>443000</v>
      </c>
      <c r="E18" s="13">
        <v>348499</v>
      </c>
      <c r="F18" s="13">
        <f>D18-E18</f>
        <v>94501</v>
      </c>
      <c r="G18" s="92"/>
    </row>
    <row r="19" spans="1:7" ht="14.25" customHeight="1">
      <c r="A19" s="105"/>
      <c r="B19" s="105"/>
      <c r="C19" s="7" t="s">
        <v>112</v>
      </c>
      <c r="D19" s="13">
        <v>15000</v>
      </c>
      <c r="E19" s="13">
        <v>12510</v>
      </c>
      <c r="F19" s="13">
        <f>D19-E19</f>
        <v>2490</v>
      </c>
      <c r="G19" s="92"/>
    </row>
    <row r="20" spans="1:7" ht="14.25" customHeight="1">
      <c r="A20" s="105"/>
      <c r="B20" s="105"/>
      <c r="C20" s="7" t="s">
        <v>113</v>
      </c>
      <c r="D20" s="13">
        <v>120000</v>
      </c>
      <c r="E20" s="13">
        <v>99006</v>
      </c>
      <c r="F20" s="13">
        <f>D20-E20</f>
        <v>20994</v>
      </c>
      <c r="G20" s="92"/>
    </row>
    <row r="21" spans="1:7" ht="14.25" customHeight="1">
      <c r="A21" s="105"/>
      <c r="B21" s="105"/>
      <c r="C21" s="7" t="s">
        <v>114</v>
      </c>
      <c r="D21" s="13">
        <v>20000</v>
      </c>
      <c r="E21" s="13">
        <v>16500</v>
      </c>
      <c r="F21" s="13">
        <f>D21-E21</f>
        <v>3500</v>
      </c>
      <c r="G21" s="92"/>
    </row>
    <row r="22" spans="1:7" ht="14.25" customHeight="1">
      <c r="A22" s="105"/>
      <c r="B22" s="105"/>
      <c r="C22" s="7" t="s">
        <v>115</v>
      </c>
      <c r="D22" s="13">
        <v>50000</v>
      </c>
      <c r="E22" s="13">
        <v>0</v>
      </c>
      <c r="F22" s="13">
        <f>D22-E22</f>
        <v>50000</v>
      </c>
      <c r="G22" s="92"/>
    </row>
    <row r="23" spans="1:7" ht="14.25" customHeight="1">
      <c r="A23" s="105"/>
      <c r="B23" s="105"/>
      <c r="C23" s="7" t="s">
        <v>116</v>
      </c>
      <c r="D23" s="13">
        <v>10000</v>
      </c>
      <c r="E23" s="13">
        <v>1728</v>
      </c>
      <c r="F23" s="13">
        <f>D23-E23</f>
        <v>8272</v>
      </c>
      <c r="G23" s="92"/>
    </row>
    <row r="24" spans="1:7" ht="14.25" customHeight="1">
      <c r="A24" s="105"/>
      <c r="B24" s="105"/>
      <c r="C24" s="7" t="s">
        <v>118</v>
      </c>
      <c r="D24" s="13">
        <v>5000</v>
      </c>
      <c r="E24" s="13">
        <v>2134</v>
      </c>
      <c r="F24" s="13">
        <f>D24-E24</f>
        <v>2866</v>
      </c>
      <c r="G24" s="92"/>
    </row>
    <row r="25" spans="1:7" ht="14.25" customHeight="1">
      <c r="A25" s="105"/>
      <c r="B25" s="105"/>
      <c r="C25" s="7" t="s">
        <v>119</v>
      </c>
      <c r="D25" s="13">
        <v>10000</v>
      </c>
      <c r="E25" s="13">
        <v>6021</v>
      </c>
      <c r="F25" s="13">
        <f>D25-E25</f>
        <v>3979</v>
      </c>
      <c r="G25" s="92"/>
    </row>
    <row r="26" spans="1:7" ht="14.25" customHeight="1">
      <c r="A26" s="105"/>
      <c r="B26" s="105"/>
      <c r="C26" s="7" t="s">
        <v>121</v>
      </c>
      <c r="D26" s="13">
        <v>0</v>
      </c>
      <c r="E26" s="13">
        <v>0</v>
      </c>
      <c r="F26" s="13">
        <f>D26-E26</f>
        <v>0</v>
      </c>
      <c r="G26" s="92"/>
    </row>
    <row r="27" spans="1:7" ht="14.25" customHeight="1">
      <c r="A27" s="105"/>
      <c r="B27" s="105"/>
      <c r="C27" s="7" t="s">
        <v>122</v>
      </c>
      <c r="D27" s="13">
        <v>1000</v>
      </c>
      <c r="E27" s="13">
        <v>0</v>
      </c>
      <c r="F27" s="13">
        <f>D27-E27</f>
        <v>1000</v>
      </c>
      <c r="G27" s="92"/>
    </row>
    <row r="28" spans="1:7" ht="14.25" customHeight="1">
      <c r="A28" s="105"/>
      <c r="B28" s="105"/>
      <c r="C28" s="7" t="s">
        <v>123</v>
      </c>
      <c r="D28" s="13">
        <v>180000</v>
      </c>
      <c r="E28" s="13">
        <v>180000</v>
      </c>
      <c r="F28" s="13">
        <f>D28-E28</f>
        <v>0</v>
      </c>
      <c r="G28" s="92"/>
    </row>
    <row r="29" spans="1:7" ht="14.25" customHeight="1">
      <c r="A29" s="105"/>
      <c r="B29" s="105"/>
      <c r="C29" s="7" t="s">
        <v>124</v>
      </c>
      <c r="D29" s="13">
        <v>2000</v>
      </c>
      <c r="E29" s="13">
        <v>600</v>
      </c>
      <c r="F29" s="13">
        <f>D29-E29</f>
        <v>1400</v>
      </c>
      <c r="G29" s="92"/>
    </row>
    <row r="30" spans="1:7" ht="14.25" customHeight="1">
      <c r="A30" s="105"/>
      <c r="B30" s="105"/>
      <c r="C30" s="9" t="s">
        <v>127</v>
      </c>
      <c r="D30" s="69">
        <v>30000</v>
      </c>
      <c r="E30" s="69">
        <v>30000</v>
      </c>
      <c r="F30" s="13">
        <f t="shared" si="0"/>
        <v>0</v>
      </c>
      <c r="G30" s="94"/>
    </row>
    <row r="31" spans="1:7" ht="14.25" customHeight="1">
      <c r="A31" s="105"/>
      <c r="B31" s="106"/>
      <c r="C31" s="8" t="s">
        <v>77</v>
      </c>
      <c r="D31" s="14">
        <v>4125570</v>
      </c>
      <c r="E31" s="14">
        <v>3919023</v>
      </c>
      <c r="F31" s="14">
        <f t="shared" si="0"/>
        <v>206547</v>
      </c>
      <c r="G31" s="93"/>
    </row>
    <row r="32" spans="1:7" ht="14.25" customHeight="1">
      <c r="A32" s="106"/>
      <c r="B32" s="107" t="s">
        <v>78</v>
      </c>
      <c r="C32" s="108"/>
      <c r="D32" s="14">
        <v>-4124570</v>
      </c>
      <c r="E32" s="14">
        <v>-3918058</v>
      </c>
      <c r="F32" s="14">
        <f>F9-F31</f>
        <v>-206512</v>
      </c>
      <c r="G32" s="93"/>
    </row>
    <row r="33" spans="1:7" ht="14.25" customHeight="1">
      <c r="A33" s="104" t="s">
        <v>158</v>
      </c>
      <c r="B33" s="81" t="s">
        <v>157</v>
      </c>
      <c r="C33" s="8" t="s">
        <v>40</v>
      </c>
      <c r="D33" s="14">
        <v>0</v>
      </c>
      <c r="E33" s="14">
        <v>0</v>
      </c>
      <c r="F33" s="14">
        <f t="shared" ref="F33:F34" si="1">D33-E33</f>
        <v>0</v>
      </c>
      <c r="G33" s="93"/>
    </row>
    <row r="34" spans="1:7" ht="14.25" customHeight="1">
      <c r="A34" s="105"/>
      <c r="B34" s="82" t="s">
        <v>159</v>
      </c>
      <c r="C34" s="8" t="s">
        <v>39</v>
      </c>
      <c r="D34" s="14">
        <v>0</v>
      </c>
      <c r="E34" s="14">
        <v>0</v>
      </c>
      <c r="F34" s="14">
        <f t="shared" si="1"/>
        <v>0</v>
      </c>
      <c r="G34" s="93"/>
    </row>
    <row r="35" spans="1:7" ht="14.25" customHeight="1">
      <c r="A35" s="106"/>
      <c r="B35" s="98" t="s">
        <v>38</v>
      </c>
      <c r="C35" s="98"/>
      <c r="D35" s="14">
        <v>0</v>
      </c>
      <c r="E35" s="14">
        <v>0</v>
      </c>
      <c r="F35" s="14">
        <f>F33-F34</f>
        <v>0</v>
      </c>
      <c r="G35" s="93"/>
    </row>
    <row r="36" spans="1:7" ht="14.25" customHeight="1">
      <c r="A36" s="104" t="s">
        <v>160</v>
      </c>
      <c r="B36" s="166" t="s">
        <v>157</v>
      </c>
      <c r="C36" s="7" t="s">
        <v>151</v>
      </c>
      <c r="D36" s="13">
        <v>4400000</v>
      </c>
      <c r="E36" s="13">
        <v>4333719</v>
      </c>
      <c r="F36" s="13">
        <f t="shared" ref="F36:F38" si="2">D36-E36</f>
        <v>66281</v>
      </c>
      <c r="G36" s="92"/>
    </row>
    <row r="37" spans="1:7" ht="14.25" customHeight="1">
      <c r="A37" s="105"/>
      <c r="B37" s="167"/>
      <c r="C37" s="8" t="s">
        <v>62</v>
      </c>
      <c r="D37" s="14">
        <v>4400000</v>
      </c>
      <c r="E37" s="14">
        <v>4333719</v>
      </c>
      <c r="F37" s="14">
        <f t="shared" si="2"/>
        <v>66281</v>
      </c>
      <c r="G37" s="93"/>
    </row>
    <row r="38" spans="1:7" ht="14.25" customHeight="1">
      <c r="A38" s="105"/>
      <c r="B38" s="168" t="s">
        <v>159</v>
      </c>
      <c r="C38" s="8" t="s">
        <v>79</v>
      </c>
      <c r="D38" s="14">
        <v>0</v>
      </c>
      <c r="E38" s="14">
        <v>0</v>
      </c>
      <c r="F38" s="14">
        <f t="shared" si="2"/>
        <v>0</v>
      </c>
      <c r="G38" s="93"/>
    </row>
    <row r="39" spans="1:7" ht="14.25" customHeight="1">
      <c r="A39" s="106"/>
      <c r="B39" s="98" t="s">
        <v>80</v>
      </c>
      <c r="C39" s="98"/>
      <c r="D39" s="14">
        <v>4400000</v>
      </c>
      <c r="E39" s="14">
        <v>4333719</v>
      </c>
      <c r="F39" s="14">
        <f>F37-F38</f>
        <v>66281</v>
      </c>
      <c r="G39" s="93"/>
    </row>
    <row r="40" spans="1:7" ht="14.25" customHeight="1">
      <c r="A40" s="100" t="s">
        <v>14</v>
      </c>
      <c r="B40" s="100"/>
      <c r="C40" s="100"/>
      <c r="D40" s="79">
        <v>0</v>
      </c>
      <c r="E40" s="159" t="s">
        <v>141</v>
      </c>
      <c r="F40" s="96">
        <f>D40</f>
        <v>0</v>
      </c>
      <c r="G40" s="161"/>
    </row>
    <row r="41" spans="1:7" ht="14.25" customHeight="1">
      <c r="A41" s="17"/>
      <c r="B41" s="18"/>
      <c r="C41" s="19"/>
      <c r="D41" s="69">
        <v>0</v>
      </c>
      <c r="E41" s="160"/>
      <c r="F41" s="97"/>
      <c r="G41" s="162"/>
    </row>
    <row r="42" spans="1:7" ht="14.25" customHeight="1">
      <c r="A42" s="98" t="s">
        <v>45</v>
      </c>
      <c r="B42" s="98"/>
      <c r="C42" s="98"/>
      <c r="D42" s="14">
        <v>275430</v>
      </c>
      <c r="E42" s="14">
        <v>415661</v>
      </c>
      <c r="F42" s="14">
        <f>F32+F35+F39-F40</f>
        <v>-140231</v>
      </c>
      <c r="G42" s="93"/>
    </row>
    <row r="43" spans="1:7" s="3" customFormat="1" ht="14.25" customHeight="1">
      <c r="A43" s="86"/>
      <c r="B43" s="86"/>
      <c r="C43" s="86"/>
      <c r="D43" s="16"/>
      <c r="E43" s="16"/>
      <c r="F43" s="16"/>
      <c r="G43" s="16"/>
    </row>
    <row r="44" spans="1:7" ht="14.25" customHeight="1">
      <c r="A44" s="98" t="s">
        <v>46</v>
      </c>
      <c r="B44" s="98"/>
      <c r="C44" s="98"/>
      <c r="D44" s="14">
        <v>2880181</v>
      </c>
      <c r="E44" s="14">
        <v>2880181</v>
      </c>
      <c r="F44" s="14">
        <f>D44-E44</f>
        <v>0</v>
      </c>
      <c r="G44" s="93"/>
    </row>
    <row r="45" spans="1:7" ht="14.25" customHeight="1">
      <c r="A45" s="98" t="s">
        <v>47</v>
      </c>
      <c r="B45" s="98"/>
      <c r="C45" s="98"/>
      <c r="D45" s="14">
        <v>3155611</v>
      </c>
      <c r="E45" s="14">
        <v>3295842</v>
      </c>
      <c r="F45" s="14">
        <f>F42+F44</f>
        <v>-140231</v>
      </c>
      <c r="G45" s="93"/>
    </row>
    <row r="46" spans="1:7" ht="14.25" customHeight="1">
      <c r="A46" s="99"/>
      <c r="B46" s="99"/>
      <c r="C46" s="99"/>
      <c r="D46" s="99"/>
      <c r="E46" s="99"/>
      <c r="F46" s="99"/>
      <c r="G46" s="99"/>
    </row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</sheetData>
  <mergeCells count="23">
    <mergeCell ref="F40:F41"/>
    <mergeCell ref="G40:G41"/>
    <mergeCell ref="A42:C42"/>
    <mergeCell ref="A44:C44"/>
    <mergeCell ref="A45:C45"/>
    <mergeCell ref="A46:G46"/>
    <mergeCell ref="A36:A39"/>
    <mergeCell ref="B36:B37"/>
    <mergeCell ref="B39:C39"/>
    <mergeCell ref="A40:C40"/>
    <mergeCell ref="E40:E41"/>
    <mergeCell ref="A8:A32"/>
    <mergeCell ref="B8:B9"/>
    <mergeCell ref="B10:B31"/>
    <mergeCell ref="B32:C32"/>
    <mergeCell ref="A33:A35"/>
    <mergeCell ref="B35:C35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3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4"/>
      <c r="B1" s="114"/>
      <c r="C1" s="20"/>
      <c r="D1" s="20"/>
      <c r="E1" s="20"/>
      <c r="F1" s="115"/>
      <c r="G1" s="115"/>
    </row>
    <row r="2" spans="1:7" ht="15" customHeight="1">
      <c r="A2" s="76"/>
      <c r="B2" s="76"/>
      <c r="C2" s="76"/>
      <c r="D2" s="76"/>
      <c r="E2" s="116" t="s">
        <v>163</v>
      </c>
      <c r="F2" s="116"/>
      <c r="G2" s="116"/>
    </row>
    <row r="3" spans="1:7" ht="14.25">
      <c r="A3" s="117" t="s">
        <v>164</v>
      </c>
      <c r="B3" s="117"/>
      <c r="C3" s="117"/>
      <c r="D3" s="117"/>
      <c r="E3" s="117"/>
      <c r="F3" s="117"/>
      <c r="G3" s="117"/>
    </row>
    <row r="4" spans="1:7">
      <c r="A4" s="76"/>
      <c r="B4" s="76"/>
      <c r="C4" s="76"/>
      <c r="D4" s="76"/>
      <c r="E4" s="76"/>
      <c r="F4" s="76"/>
      <c r="G4" s="76"/>
    </row>
    <row r="5" spans="1:7">
      <c r="A5" s="114" t="s">
        <v>165</v>
      </c>
      <c r="B5" s="114"/>
      <c r="C5" s="114"/>
      <c r="D5" s="114"/>
      <c r="E5" s="114"/>
      <c r="F5" s="114"/>
      <c r="G5" s="114"/>
    </row>
    <row r="6" spans="1:7" ht="13.5" customHeight="1">
      <c r="A6" s="76"/>
      <c r="B6" s="76"/>
      <c r="C6" s="76"/>
      <c r="D6" s="76"/>
      <c r="E6" s="76"/>
      <c r="F6" s="76"/>
      <c r="G6" s="77" t="s">
        <v>58</v>
      </c>
    </row>
    <row r="7" spans="1:7" ht="14.25" customHeight="1">
      <c r="A7" s="101" t="s">
        <v>37</v>
      </c>
      <c r="B7" s="102"/>
      <c r="C7" s="103"/>
      <c r="D7" s="8" t="s">
        <v>59</v>
      </c>
      <c r="E7" s="8" t="s">
        <v>60</v>
      </c>
      <c r="F7" s="8" t="s">
        <v>61</v>
      </c>
      <c r="G7" s="8" t="s">
        <v>10</v>
      </c>
    </row>
    <row r="8" spans="1:7" ht="14.25" customHeight="1">
      <c r="A8" s="104" t="s">
        <v>48</v>
      </c>
      <c r="B8" s="104" t="s">
        <v>11</v>
      </c>
      <c r="C8" s="6" t="s">
        <v>84</v>
      </c>
      <c r="D8" s="79">
        <v>140699435</v>
      </c>
      <c r="E8" s="79">
        <v>140699835</v>
      </c>
      <c r="F8" s="13">
        <f t="shared" ref="F8:F53" si="0">D8-E8</f>
        <v>-400</v>
      </c>
      <c r="G8" s="91"/>
    </row>
    <row r="9" spans="1:7" ht="14.25" customHeight="1">
      <c r="A9" s="105"/>
      <c r="B9" s="105"/>
      <c r="C9" s="7" t="s">
        <v>85</v>
      </c>
      <c r="D9" s="13">
        <v>112076490</v>
      </c>
      <c r="E9" s="13">
        <v>112076490</v>
      </c>
      <c r="F9" s="13">
        <f>D9-E9</f>
        <v>0</v>
      </c>
      <c r="G9" s="92"/>
    </row>
    <row r="10" spans="1:7" ht="14.25" customHeight="1">
      <c r="A10" s="105"/>
      <c r="B10" s="105"/>
      <c r="C10" s="7" t="s">
        <v>86</v>
      </c>
      <c r="D10" s="13">
        <v>28622945</v>
      </c>
      <c r="E10" s="13">
        <v>28623345</v>
      </c>
      <c r="F10" s="13">
        <f>D10-E10</f>
        <v>-400</v>
      </c>
      <c r="G10" s="92"/>
    </row>
    <row r="11" spans="1:7" ht="14.25" customHeight="1">
      <c r="A11" s="105"/>
      <c r="B11" s="105"/>
      <c r="C11" s="7" t="s">
        <v>87</v>
      </c>
      <c r="D11" s="13">
        <v>50000</v>
      </c>
      <c r="E11" s="13">
        <v>50000</v>
      </c>
      <c r="F11" s="13">
        <f>D11-E11</f>
        <v>0</v>
      </c>
      <c r="G11" s="92"/>
    </row>
    <row r="12" spans="1:7" ht="14.25" customHeight="1">
      <c r="A12" s="105"/>
      <c r="B12" s="105"/>
      <c r="C12" s="7" t="s">
        <v>88</v>
      </c>
      <c r="D12" s="13">
        <v>260000</v>
      </c>
      <c r="E12" s="13">
        <v>262742</v>
      </c>
      <c r="F12" s="13">
        <f>D12-E12</f>
        <v>-2742</v>
      </c>
      <c r="G12" s="92"/>
    </row>
    <row r="13" spans="1:7" ht="14.25" customHeight="1">
      <c r="A13" s="105"/>
      <c r="B13" s="105"/>
      <c r="C13" s="7" t="s">
        <v>89</v>
      </c>
      <c r="D13" s="13">
        <v>1320000</v>
      </c>
      <c r="E13" s="13">
        <v>1279820</v>
      </c>
      <c r="F13" s="13">
        <f>D13-E13</f>
        <v>40180</v>
      </c>
      <c r="G13" s="92"/>
    </row>
    <row r="14" spans="1:7" ht="14.25" customHeight="1">
      <c r="A14" s="105"/>
      <c r="B14" s="105"/>
      <c r="C14" s="7" t="s">
        <v>90</v>
      </c>
      <c r="D14" s="13">
        <v>60000</v>
      </c>
      <c r="E14" s="13">
        <v>57760</v>
      </c>
      <c r="F14" s="13">
        <f>D14-E14</f>
        <v>2240</v>
      </c>
      <c r="G14" s="92"/>
    </row>
    <row r="15" spans="1:7" ht="14.25" customHeight="1">
      <c r="A15" s="105"/>
      <c r="B15" s="105"/>
      <c r="C15" s="7" t="s">
        <v>91</v>
      </c>
      <c r="D15" s="13">
        <v>1180000</v>
      </c>
      <c r="E15" s="13">
        <v>1172400</v>
      </c>
      <c r="F15" s="13">
        <f>D15-E15</f>
        <v>7600</v>
      </c>
      <c r="G15" s="92"/>
    </row>
    <row r="16" spans="1:7" ht="14.25" customHeight="1">
      <c r="A16" s="105"/>
      <c r="B16" s="105"/>
      <c r="C16" s="7" t="s">
        <v>92</v>
      </c>
      <c r="D16" s="13">
        <v>80000</v>
      </c>
      <c r="E16" s="13">
        <v>49660</v>
      </c>
      <c r="F16" s="13">
        <f t="shared" si="0"/>
        <v>30340</v>
      </c>
      <c r="G16" s="92"/>
    </row>
    <row r="17" spans="1:7" ht="14.25" customHeight="1">
      <c r="A17" s="105"/>
      <c r="B17" s="106"/>
      <c r="C17" s="8" t="s">
        <v>76</v>
      </c>
      <c r="D17" s="14">
        <v>142329435</v>
      </c>
      <c r="E17" s="14">
        <v>142292397</v>
      </c>
      <c r="F17" s="14">
        <f t="shared" si="0"/>
        <v>37038</v>
      </c>
      <c r="G17" s="93"/>
    </row>
    <row r="18" spans="1:7" ht="14.25" customHeight="1">
      <c r="A18" s="105"/>
      <c r="B18" s="104" t="s">
        <v>12</v>
      </c>
      <c r="C18" s="7" t="s">
        <v>93</v>
      </c>
      <c r="D18" s="13">
        <v>112944822</v>
      </c>
      <c r="E18" s="13">
        <v>110959607</v>
      </c>
      <c r="F18" s="13">
        <f t="shared" si="0"/>
        <v>1985215</v>
      </c>
      <c r="G18" s="92"/>
    </row>
    <row r="19" spans="1:7" ht="14.25" customHeight="1">
      <c r="A19" s="105"/>
      <c r="B19" s="105"/>
      <c r="C19" s="7" t="s">
        <v>95</v>
      </c>
      <c r="D19" s="13">
        <v>75260000</v>
      </c>
      <c r="E19" s="13">
        <v>74048995</v>
      </c>
      <c r="F19" s="13">
        <f>D19-E19</f>
        <v>1211005</v>
      </c>
      <c r="G19" s="92"/>
    </row>
    <row r="20" spans="1:7" ht="14.25" customHeight="1">
      <c r="A20" s="105"/>
      <c r="B20" s="105"/>
      <c r="C20" s="7" t="s">
        <v>96</v>
      </c>
      <c r="D20" s="13">
        <v>16622622</v>
      </c>
      <c r="E20" s="13">
        <v>16622622</v>
      </c>
      <c r="F20" s="13">
        <f>D20-E20</f>
        <v>0</v>
      </c>
      <c r="G20" s="92"/>
    </row>
    <row r="21" spans="1:7" ht="14.25" customHeight="1">
      <c r="A21" s="105"/>
      <c r="B21" s="105"/>
      <c r="C21" s="7" t="s">
        <v>97</v>
      </c>
      <c r="D21" s="13">
        <v>6000000</v>
      </c>
      <c r="E21" s="13">
        <v>5510570</v>
      </c>
      <c r="F21" s="13">
        <f>D21-E21</f>
        <v>489430</v>
      </c>
      <c r="G21" s="92"/>
    </row>
    <row r="22" spans="1:7" ht="14.25" customHeight="1">
      <c r="A22" s="105"/>
      <c r="B22" s="105"/>
      <c r="C22" s="7" t="s">
        <v>98</v>
      </c>
      <c r="D22" s="13">
        <v>1162200</v>
      </c>
      <c r="E22" s="13">
        <v>1162200</v>
      </c>
      <c r="F22" s="13">
        <f>D22-E22</f>
        <v>0</v>
      </c>
      <c r="G22" s="92"/>
    </row>
    <row r="23" spans="1:7" ht="14.25" customHeight="1">
      <c r="A23" s="105"/>
      <c r="B23" s="105"/>
      <c r="C23" s="7" t="s">
        <v>99</v>
      </c>
      <c r="D23" s="13">
        <v>13900000</v>
      </c>
      <c r="E23" s="13">
        <v>13615220</v>
      </c>
      <c r="F23" s="13">
        <f>D23-E23</f>
        <v>284780</v>
      </c>
      <c r="G23" s="92"/>
    </row>
    <row r="24" spans="1:7" ht="14.25" customHeight="1">
      <c r="A24" s="105"/>
      <c r="B24" s="105"/>
      <c r="C24" s="7" t="s">
        <v>100</v>
      </c>
      <c r="D24" s="13">
        <v>16911713</v>
      </c>
      <c r="E24" s="13">
        <v>16238673</v>
      </c>
      <c r="F24" s="13">
        <f>D24-E24</f>
        <v>673040</v>
      </c>
      <c r="G24" s="92"/>
    </row>
    <row r="25" spans="1:7" ht="14.25" customHeight="1">
      <c r="A25" s="105"/>
      <c r="B25" s="105"/>
      <c r="C25" s="7" t="s">
        <v>101</v>
      </c>
      <c r="D25" s="13">
        <v>8650000</v>
      </c>
      <c r="E25" s="13">
        <v>8602591</v>
      </c>
      <c r="F25" s="13">
        <f>D25-E25</f>
        <v>47409</v>
      </c>
      <c r="G25" s="92"/>
    </row>
    <row r="26" spans="1:7" ht="14.25" customHeight="1">
      <c r="A26" s="105"/>
      <c r="B26" s="105"/>
      <c r="C26" s="7" t="s">
        <v>102</v>
      </c>
      <c r="D26" s="13">
        <v>300000</v>
      </c>
      <c r="E26" s="13">
        <v>217201</v>
      </c>
      <c r="F26" s="13">
        <f>D26-E26</f>
        <v>82799</v>
      </c>
      <c r="G26" s="92"/>
    </row>
    <row r="27" spans="1:7" ht="14.25" customHeight="1">
      <c r="A27" s="105"/>
      <c r="B27" s="105"/>
      <c r="C27" s="7" t="s">
        <v>103</v>
      </c>
      <c r="D27" s="13">
        <v>2000000</v>
      </c>
      <c r="E27" s="13">
        <v>1630999</v>
      </c>
      <c r="F27" s="13">
        <f>D27-E27</f>
        <v>369001</v>
      </c>
      <c r="G27" s="92"/>
    </row>
    <row r="28" spans="1:7" ht="14.25" customHeight="1">
      <c r="A28" s="105"/>
      <c r="B28" s="105"/>
      <c r="C28" s="7" t="s">
        <v>104</v>
      </c>
      <c r="D28" s="13">
        <v>2571713</v>
      </c>
      <c r="E28" s="13">
        <v>2568354</v>
      </c>
      <c r="F28" s="13">
        <f>D28-E28</f>
        <v>3359</v>
      </c>
      <c r="G28" s="92"/>
    </row>
    <row r="29" spans="1:7" ht="14.25" customHeight="1">
      <c r="A29" s="105"/>
      <c r="B29" s="105"/>
      <c r="C29" s="7" t="s">
        <v>106</v>
      </c>
      <c r="D29" s="13">
        <v>1650000</v>
      </c>
      <c r="E29" s="13">
        <v>1635227</v>
      </c>
      <c r="F29" s="13">
        <f>D29-E29</f>
        <v>14773</v>
      </c>
      <c r="G29" s="92"/>
    </row>
    <row r="30" spans="1:7" ht="14.25" customHeight="1">
      <c r="A30" s="105"/>
      <c r="B30" s="105"/>
      <c r="C30" s="7" t="s">
        <v>107</v>
      </c>
      <c r="D30" s="13">
        <v>495000</v>
      </c>
      <c r="E30" s="13">
        <v>491835</v>
      </c>
      <c r="F30" s="13">
        <f>D30-E30</f>
        <v>3165</v>
      </c>
      <c r="G30" s="92"/>
    </row>
    <row r="31" spans="1:7" ht="14.25" customHeight="1">
      <c r="A31" s="105"/>
      <c r="B31" s="105"/>
      <c r="C31" s="7" t="s">
        <v>108</v>
      </c>
      <c r="D31" s="13">
        <v>980000</v>
      </c>
      <c r="E31" s="13">
        <v>945306</v>
      </c>
      <c r="F31" s="13">
        <f>D31-E31</f>
        <v>34694</v>
      </c>
      <c r="G31" s="92"/>
    </row>
    <row r="32" spans="1:7" ht="14.25" customHeight="1">
      <c r="A32" s="105"/>
      <c r="B32" s="105"/>
      <c r="C32" s="7" t="s">
        <v>109</v>
      </c>
      <c r="D32" s="13">
        <v>45000</v>
      </c>
      <c r="E32" s="13">
        <v>25274</v>
      </c>
      <c r="F32" s="13">
        <f>D32-E32</f>
        <v>19726</v>
      </c>
      <c r="G32" s="92"/>
    </row>
    <row r="33" spans="1:7" ht="14.25" customHeight="1">
      <c r="A33" s="105"/>
      <c r="B33" s="105"/>
      <c r="C33" s="7" t="s">
        <v>110</v>
      </c>
      <c r="D33" s="13">
        <v>220000</v>
      </c>
      <c r="E33" s="13">
        <v>121886</v>
      </c>
      <c r="F33" s="13">
        <f>D33-E33</f>
        <v>98114</v>
      </c>
      <c r="G33" s="92"/>
    </row>
    <row r="34" spans="1:7" ht="14.25" customHeight="1">
      <c r="A34" s="105"/>
      <c r="B34" s="105"/>
      <c r="C34" s="7" t="s">
        <v>111</v>
      </c>
      <c r="D34" s="13">
        <v>5545000</v>
      </c>
      <c r="E34" s="13">
        <v>4539034</v>
      </c>
      <c r="F34" s="13">
        <f>D34-E34</f>
        <v>1005966</v>
      </c>
      <c r="G34" s="92"/>
    </row>
    <row r="35" spans="1:7" ht="14.25" customHeight="1">
      <c r="A35" s="105"/>
      <c r="B35" s="105"/>
      <c r="C35" s="7" t="s">
        <v>112</v>
      </c>
      <c r="D35" s="13">
        <v>620000</v>
      </c>
      <c r="E35" s="13">
        <v>551413</v>
      </c>
      <c r="F35" s="13">
        <f>D35-E35</f>
        <v>68587</v>
      </c>
      <c r="G35" s="92"/>
    </row>
    <row r="36" spans="1:7" ht="14.25" customHeight="1">
      <c r="A36" s="105"/>
      <c r="B36" s="105"/>
      <c r="C36" s="7" t="s">
        <v>113</v>
      </c>
      <c r="D36" s="13">
        <v>1000000</v>
      </c>
      <c r="E36" s="13">
        <v>702057</v>
      </c>
      <c r="F36" s="13">
        <f>D36-E36</f>
        <v>297943</v>
      </c>
      <c r="G36" s="92"/>
    </row>
    <row r="37" spans="1:7" ht="14.25" customHeight="1">
      <c r="A37" s="105"/>
      <c r="B37" s="105"/>
      <c r="C37" s="7" t="s">
        <v>114</v>
      </c>
      <c r="D37" s="13">
        <v>320000</v>
      </c>
      <c r="E37" s="13">
        <v>301600</v>
      </c>
      <c r="F37" s="13">
        <f>D37-E37</f>
        <v>18400</v>
      </c>
      <c r="G37" s="92"/>
    </row>
    <row r="38" spans="1:7" ht="14.25" customHeight="1">
      <c r="A38" s="105"/>
      <c r="B38" s="105"/>
      <c r="C38" s="7" t="s">
        <v>115</v>
      </c>
      <c r="D38" s="13">
        <v>700000</v>
      </c>
      <c r="E38" s="13">
        <v>581435</v>
      </c>
      <c r="F38" s="13">
        <f>D38-E38</f>
        <v>118565</v>
      </c>
      <c r="G38" s="92"/>
    </row>
    <row r="39" spans="1:7" ht="14.25" customHeight="1">
      <c r="A39" s="105"/>
      <c r="B39" s="105"/>
      <c r="C39" s="7" t="s">
        <v>116</v>
      </c>
      <c r="D39" s="13">
        <v>380000</v>
      </c>
      <c r="E39" s="13">
        <v>243535</v>
      </c>
      <c r="F39" s="13">
        <f>D39-E39</f>
        <v>136465</v>
      </c>
      <c r="G39" s="92"/>
    </row>
    <row r="40" spans="1:7" ht="14.25" customHeight="1">
      <c r="A40" s="105"/>
      <c r="B40" s="105"/>
      <c r="C40" s="7" t="s">
        <v>117</v>
      </c>
      <c r="D40" s="13">
        <v>900000</v>
      </c>
      <c r="E40" s="13">
        <v>845558</v>
      </c>
      <c r="F40" s="13">
        <f>D40-E40</f>
        <v>54442</v>
      </c>
      <c r="G40" s="92"/>
    </row>
    <row r="41" spans="1:7" ht="14.25" customHeight="1">
      <c r="A41" s="105"/>
      <c r="B41" s="105"/>
      <c r="C41" s="7" t="s">
        <v>118</v>
      </c>
      <c r="D41" s="13">
        <v>260000</v>
      </c>
      <c r="E41" s="13">
        <v>199275</v>
      </c>
      <c r="F41" s="13">
        <f>D41-E41</f>
        <v>60725</v>
      </c>
      <c r="G41" s="92"/>
    </row>
    <row r="42" spans="1:7" ht="14.25" customHeight="1">
      <c r="A42" s="105"/>
      <c r="B42" s="105"/>
      <c r="C42" s="7" t="s">
        <v>119</v>
      </c>
      <c r="D42" s="13">
        <v>50000</v>
      </c>
      <c r="E42" s="13">
        <v>13670</v>
      </c>
      <c r="F42" s="13">
        <f>D42-E42</f>
        <v>36330</v>
      </c>
      <c r="G42" s="92"/>
    </row>
    <row r="43" spans="1:7" ht="14.25" customHeight="1">
      <c r="A43" s="105"/>
      <c r="B43" s="105"/>
      <c r="C43" s="7" t="s">
        <v>120</v>
      </c>
      <c r="D43" s="13">
        <v>30000</v>
      </c>
      <c r="E43" s="13">
        <v>0</v>
      </c>
      <c r="F43" s="13">
        <f>D43-E43</f>
        <v>30000</v>
      </c>
      <c r="G43" s="92"/>
    </row>
    <row r="44" spans="1:7" ht="14.25" customHeight="1">
      <c r="A44" s="105"/>
      <c r="B44" s="105"/>
      <c r="C44" s="7" t="s">
        <v>121</v>
      </c>
      <c r="D44" s="13">
        <v>130000</v>
      </c>
      <c r="E44" s="13">
        <v>120198</v>
      </c>
      <c r="F44" s="13">
        <f>D44-E44</f>
        <v>9802</v>
      </c>
      <c r="G44" s="92"/>
    </row>
    <row r="45" spans="1:7" ht="14.25" customHeight="1">
      <c r="A45" s="105"/>
      <c r="B45" s="105"/>
      <c r="C45" s="7" t="s">
        <v>122</v>
      </c>
      <c r="D45" s="13">
        <v>50000</v>
      </c>
      <c r="E45" s="13">
        <v>33992</v>
      </c>
      <c r="F45" s="13">
        <f>D45-E45</f>
        <v>16008</v>
      </c>
      <c r="G45" s="92"/>
    </row>
    <row r="46" spans="1:7" ht="14.25" customHeight="1">
      <c r="A46" s="105"/>
      <c r="B46" s="105"/>
      <c r="C46" s="7" t="s">
        <v>123</v>
      </c>
      <c r="D46" s="13">
        <v>300000</v>
      </c>
      <c r="E46" s="13">
        <v>300000</v>
      </c>
      <c r="F46" s="13">
        <f>D46-E46</f>
        <v>0</v>
      </c>
      <c r="G46" s="92"/>
    </row>
    <row r="47" spans="1:7" ht="14.25" customHeight="1">
      <c r="A47" s="105"/>
      <c r="B47" s="105"/>
      <c r="C47" s="7" t="s">
        <v>124</v>
      </c>
      <c r="D47" s="13">
        <v>15000</v>
      </c>
      <c r="E47" s="13">
        <v>8800</v>
      </c>
      <c r="F47" s="13">
        <f>D47-E47</f>
        <v>6200</v>
      </c>
      <c r="G47" s="92"/>
    </row>
    <row r="48" spans="1:7" ht="14.25" customHeight="1">
      <c r="A48" s="105"/>
      <c r="B48" s="105"/>
      <c r="C48" s="7" t="s">
        <v>125</v>
      </c>
      <c r="D48" s="13">
        <v>300000</v>
      </c>
      <c r="E48" s="13">
        <v>273000</v>
      </c>
      <c r="F48" s="13">
        <f>D48-E48</f>
        <v>27000</v>
      </c>
      <c r="G48" s="92"/>
    </row>
    <row r="49" spans="1:7" ht="14.25" customHeight="1">
      <c r="A49" s="105"/>
      <c r="B49" s="105"/>
      <c r="C49" s="7" t="s">
        <v>126</v>
      </c>
      <c r="D49" s="13">
        <v>120000</v>
      </c>
      <c r="E49" s="13">
        <v>111300</v>
      </c>
      <c r="F49" s="13">
        <f>D49-E49</f>
        <v>8700</v>
      </c>
      <c r="G49" s="92"/>
    </row>
    <row r="50" spans="1:7" ht="14.25" customHeight="1">
      <c r="A50" s="105"/>
      <c r="B50" s="105"/>
      <c r="C50" s="7" t="s">
        <v>127</v>
      </c>
      <c r="D50" s="13">
        <v>370000</v>
      </c>
      <c r="E50" s="13">
        <v>253201</v>
      </c>
      <c r="F50" s="13">
        <f>D50-E50</f>
        <v>116799</v>
      </c>
      <c r="G50" s="92"/>
    </row>
    <row r="51" spans="1:7" ht="14.25" customHeight="1">
      <c r="A51" s="105"/>
      <c r="B51" s="105"/>
      <c r="C51" s="7" t="s">
        <v>128</v>
      </c>
      <c r="D51" s="13">
        <v>1180000</v>
      </c>
      <c r="E51" s="13">
        <v>1172400</v>
      </c>
      <c r="F51" s="13">
        <f>D51-E51</f>
        <v>7600</v>
      </c>
      <c r="G51" s="92"/>
    </row>
    <row r="52" spans="1:7" ht="14.25" customHeight="1">
      <c r="A52" s="105"/>
      <c r="B52" s="105"/>
      <c r="C52" s="9" t="s">
        <v>129</v>
      </c>
      <c r="D52" s="69">
        <v>1180000</v>
      </c>
      <c r="E52" s="69">
        <v>1172400</v>
      </c>
      <c r="F52" s="13">
        <f t="shared" si="0"/>
        <v>7600</v>
      </c>
      <c r="G52" s="94"/>
    </row>
    <row r="53" spans="1:7" ht="14.25" customHeight="1">
      <c r="A53" s="105"/>
      <c r="B53" s="106"/>
      <c r="C53" s="8" t="s">
        <v>77</v>
      </c>
      <c r="D53" s="14">
        <v>136581535</v>
      </c>
      <c r="E53" s="14">
        <v>132909714</v>
      </c>
      <c r="F53" s="14">
        <f t="shared" si="0"/>
        <v>3671821</v>
      </c>
      <c r="G53" s="93"/>
    </row>
    <row r="54" spans="1:7" ht="14.25" customHeight="1">
      <c r="A54" s="106"/>
      <c r="B54" s="107" t="s">
        <v>78</v>
      </c>
      <c r="C54" s="108"/>
      <c r="D54" s="14">
        <v>5747900</v>
      </c>
      <c r="E54" s="14">
        <v>9382683</v>
      </c>
      <c r="F54" s="14">
        <f>F17-F53</f>
        <v>-3634783</v>
      </c>
      <c r="G54" s="93"/>
    </row>
    <row r="55" spans="1:7" ht="14.25" customHeight="1">
      <c r="A55" s="109" t="s">
        <v>41</v>
      </c>
      <c r="B55" s="109" t="s">
        <v>11</v>
      </c>
      <c r="C55" s="6" t="s">
        <v>130</v>
      </c>
      <c r="D55" s="79">
        <v>922800</v>
      </c>
      <c r="E55" s="79">
        <v>882306</v>
      </c>
      <c r="F55" s="13">
        <f t="shared" ref="F55:F60" si="1">D55-E55</f>
        <v>40494</v>
      </c>
      <c r="G55" s="91"/>
    </row>
    <row r="56" spans="1:7" ht="14.25" customHeight="1">
      <c r="A56" s="109"/>
      <c r="B56" s="109"/>
      <c r="C56" s="7" t="s">
        <v>131</v>
      </c>
      <c r="D56" s="13">
        <v>922800</v>
      </c>
      <c r="E56" s="13">
        <v>882306</v>
      </c>
      <c r="F56" s="13">
        <f t="shared" si="1"/>
        <v>40494</v>
      </c>
      <c r="G56" s="92"/>
    </row>
    <row r="57" spans="1:7" ht="14.25" customHeight="1">
      <c r="A57" s="109"/>
      <c r="B57" s="109"/>
      <c r="C57" s="8" t="s">
        <v>40</v>
      </c>
      <c r="D57" s="14">
        <v>922800</v>
      </c>
      <c r="E57" s="14">
        <v>882306</v>
      </c>
      <c r="F57" s="14">
        <f t="shared" si="1"/>
        <v>40494</v>
      </c>
      <c r="G57" s="93"/>
    </row>
    <row r="58" spans="1:7" ht="14.25" customHeight="1">
      <c r="A58" s="109"/>
      <c r="B58" s="104" t="s">
        <v>12</v>
      </c>
      <c r="C58" s="83" t="s">
        <v>132</v>
      </c>
      <c r="D58" s="79">
        <v>700000</v>
      </c>
      <c r="E58" s="79">
        <v>856440</v>
      </c>
      <c r="F58" s="13">
        <f t="shared" si="1"/>
        <v>-156440</v>
      </c>
      <c r="G58" s="91"/>
    </row>
    <row r="59" spans="1:7" ht="14.25" customHeight="1">
      <c r="A59" s="109"/>
      <c r="B59" s="110"/>
      <c r="C59" s="7" t="s">
        <v>134</v>
      </c>
      <c r="D59" s="13">
        <v>700000</v>
      </c>
      <c r="E59" s="13">
        <v>856440</v>
      </c>
      <c r="F59" s="13">
        <f t="shared" si="1"/>
        <v>-156440</v>
      </c>
      <c r="G59" s="92"/>
    </row>
    <row r="60" spans="1:7" ht="14.25" customHeight="1">
      <c r="A60" s="109"/>
      <c r="B60" s="111"/>
      <c r="C60" s="8" t="s">
        <v>39</v>
      </c>
      <c r="D60" s="14">
        <v>700000</v>
      </c>
      <c r="E60" s="14">
        <v>856440</v>
      </c>
      <c r="F60" s="14">
        <f t="shared" si="1"/>
        <v>-156440</v>
      </c>
      <c r="G60" s="93"/>
    </row>
    <row r="61" spans="1:7" ht="14.25" customHeight="1">
      <c r="A61" s="109"/>
      <c r="B61" s="98" t="s">
        <v>38</v>
      </c>
      <c r="C61" s="98"/>
      <c r="D61" s="14">
        <v>222800</v>
      </c>
      <c r="E61" s="14">
        <v>25866</v>
      </c>
      <c r="F61" s="14">
        <f>F57-F60</f>
        <v>196934</v>
      </c>
      <c r="G61" s="93"/>
    </row>
    <row r="62" spans="1:7" ht="14.25" customHeight="1">
      <c r="A62" s="104" t="s">
        <v>160</v>
      </c>
      <c r="B62" s="168" t="s">
        <v>157</v>
      </c>
      <c r="C62" s="8" t="s">
        <v>62</v>
      </c>
      <c r="D62" s="14">
        <v>0</v>
      </c>
      <c r="E62" s="14">
        <v>0</v>
      </c>
      <c r="F62" s="14">
        <f t="shared" ref="F62:F68" si="2">D62-E62</f>
        <v>0</v>
      </c>
      <c r="G62" s="93"/>
    </row>
    <row r="63" spans="1:7" ht="14.25" customHeight="1">
      <c r="A63" s="105"/>
      <c r="B63" s="104" t="s">
        <v>12</v>
      </c>
      <c r="C63" s="7" t="s">
        <v>137</v>
      </c>
      <c r="D63" s="13">
        <v>9800000</v>
      </c>
      <c r="E63" s="13">
        <v>9721008</v>
      </c>
      <c r="F63" s="13">
        <f t="shared" si="2"/>
        <v>78992</v>
      </c>
      <c r="G63" s="92"/>
    </row>
    <row r="64" spans="1:7" ht="14.25" customHeight="1">
      <c r="A64" s="105"/>
      <c r="B64" s="105"/>
      <c r="C64" s="7" t="s">
        <v>138</v>
      </c>
      <c r="D64" s="13">
        <v>1000000</v>
      </c>
      <c r="E64" s="13">
        <v>921008</v>
      </c>
      <c r="F64" s="13">
        <f>D64-E64</f>
        <v>78992</v>
      </c>
      <c r="G64" s="92"/>
    </row>
    <row r="65" spans="1:7" ht="14.25" customHeight="1">
      <c r="A65" s="105"/>
      <c r="B65" s="105"/>
      <c r="C65" s="7" t="s">
        <v>139</v>
      </c>
      <c r="D65" s="13">
        <v>800000</v>
      </c>
      <c r="E65" s="13">
        <v>800000</v>
      </c>
      <c r="F65" s="13">
        <f>D65-E65</f>
        <v>0</v>
      </c>
      <c r="G65" s="92"/>
    </row>
    <row r="66" spans="1:7" ht="14.25" customHeight="1">
      <c r="A66" s="105"/>
      <c r="B66" s="105"/>
      <c r="C66" s="7" t="s">
        <v>140</v>
      </c>
      <c r="D66" s="13">
        <v>8000000</v>
      </c>
      <c r="E66" s="13">
        <v>8000000</v>
      </c>
      <c r="F66" s="13">
        <f>D66-E66</f>
        <v>0</v>
      </c>
      <c r="G66" s="92"/>
    </row>
    <row r="67" spans="1:7" ht="14.25" customHeight="1">
      <c r="A67" s="105"/>
      <c r="B67" s="112"/>
      <c r="C67" s="7" t="s">
        <v>152</v>
      </c>
      <c r="D67" s="13">
        <v>250000</v>
      </c>
      <c r="E67" s="13">
        <v>262742</v>
      </c>
      <c r="F67" s="13">
        <f t="shared" si="2"/>
        <v>-12742</v>
      </c>
      <c r="G67" s="92"/>
    </row>
    <row r="68" spans="1:7" ht="14.25" customHeight="1">
      <c r="A68" s="105"/>
      <c r="B68" s="113"/>
      <c r="C68" s="8" t="s">
        <v>79</v>
      </c>
      <c r="D68" s="14">
        <v>10050000</v>
      </c>
      <c r="E68" s="14">
        <v>9983750</v>
      </c>
      <c r="F68" s="14">
        <f t="shared" si="2"/>
        <v>66250</v>
      </c>
      <c r="G68" s="93"/>
    </row>
    <row r="69" spans="1:7" ht="14.25" customHeight="1">
      <c r="A69" s="106"/>
      <c r="B69" s="98" t="s">
        <v>80</v>
      </c>
      <c r="C69" s="98"/>
      <c r="D69" s="14">
        <v>-10050000</v>
      </c>
      <c r="E69" s="14">
        <v>-9983750</v>
      </c>
      <c r="F69" s="14">
        <f>F62-F68</f>
        <v>-66250</v>
      </c>
      <c r="G69" s="93"/>
    </row>
    <row r="70" spans="1:7" ht="14.25" customHeight="1">
      <c r="A70" s="100" t="s">
        <v>14</v>
      </c>
      <c r="B70" s="100"/>
      <c r="C70" s="100"/>
      <c r="D70" s="79">
        <v>0</v>
      </c>
      <c r="E70" s="159" t="s">
        <v>141</v>
      </c>
      <c r="F70" s="96">
        <f>D70</f>
        <v>0</v>
      </c>
      <c r="G70" s="161"/>
    </row>
    <row r="71" spans="1:7" ht="14.25" customHeight="1">
      <c r="A71" s="17"/>
      <c r="B71" s="18"/>
      <c r="C71" s="19"/>
      <c r="D71" s="69">
        <v>0</v>
      </c>
      <c r="E71" s="160"/>
      <c r="F71" s="97"/>
      <c r="G71" s="162"/>
    </row>
    <row r="72" spans="1:7" ht="14.25" customHeight="1">
      <c r="A72" s="98" t="s">
        <v>45</v>
      </c>
      <c r="B72" s="98"/>
      <c r="C72" s="98"/>
      <c r="D72" s="14">
        <v>-4079300</v>
      </c>
      <c r="E72" s="14">
        <v>-575201</v>
      </c>
      <c r="F72" s="14">
        <f>F54+F61+F69-F70</f>
        <v>-3504099</v>
      </c>
      <c r="G72" s="93"/>
    </row>
    <row r="73" spans="1:7" s="3" customFormat="1" ht="14.25" customHeight="1">
      <c r="A73" s="86"/>
      <c r="B73" s="86"/>
      <c r="C73" s="86"/>
      <c r="D73" s="16"/>
      <c r="E73" s="16"/>
      <c r="F73" s="16"/>
      <c r="G73" s="16"/>
    </row>
    <row r="74" spans="1:7" ht="14.25" customHeight="1">
      <c r="A74" s="98" t="s">
        <v>46</v>
      </c>
      <c r="B74" s="98"/>
      <c r="C74" s="98"/>
      <c r="D74" s="14">
        <v>29174821</v>
      </c>
      <c r="E74" s="14">
        <v>29174821</v>
      </c>
      <c r="F74" s="14">
        <f>D74-E74</f>
        <v>0</v>
      </c>
      <c r="G74" s="93"/>
    </row>
    <row r="75" spans="1:7" ht="14.25" customHeight="1">
      <c r="A75" s="98" t="s">
        <v>47</v>
      </c>
      <c r="B75" s="98"/>
      <c r="C75" s="98"/>
      <c r="D75" s="14">
        <v>25095521</v>
      </c>
      <c r="E75" s="14">
        <v>28599620</v>
      </c>
      <c r="F75" s="14">
        <f>F72+F74</f>
        <v>-3504099</v>
      </c>
      <c r="G75" s="93"/>
    </row>
    <row r="76" spans="1:7" ht="14.25" customHeight="1">
      <c r="A76" s="99"/>
      <c r="B76" s="99"/>
      <c r="C76" s="99"/>
      <c r="D76" s="99"/>
      <c r="E76" s="99"/>
      <c r="F76" s="99"/>
      <c r="G76" s="99"/>
    </row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</sheetData>
  <mergeCells count="25">
    <mergeCell ref="F70:F71"/>
    <mergeCell ref="G70:G71"/>
    <mergeCell ref="A72:C72"/>
    <mergeCell ref="A74:C74"/>
    <mergeCell ref="A75:C75"/>
    <mergeCell ref="A76:G76"/>
    <mergeCell ref="A62:A69"/>
    <mergeCell ref="B63:B68"/>
    <mergeCell ref="B69:C69"/>
    <mergeCell ref="A70:C70"/>
    <mergeCell ref="E70:E71"/>
    <mergeCell ref="A8:A54"/>
    <mergeCell ref="B8:B17"/>
    <mergeCell ref="B18:B53"/>
    <mergeCell ref="B54:C54"/>
    <mergeCell ref="A55:A61"/>
    <mergeCell ref="B55:B57"/>
    <mergeCell ref="B58:B60"/>
    <mergeCell ref="B61:C61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4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114"/>
      <c r="B1" s="114"/>
      <c r="C1" s="20"/>
      <c r="D1" s="20"/>
      <c r="E1" s="20"/>
      <c r="F1" s="115"/>
      <c r="G1" s="115"/>
    </row>
    <row r="2" spans="1:7" ht="15" customHeight="1">
      <c r="A2" s="76"/>
      <c r="B2" s="76"/>
      <c r="C2" s="76"/>
      <c r="D2" s="76"/>
      <c r="E2" s="116" t="s">
        <v>163</v>
      </c>
      <c r="F2" s="116"/>
      <c r="G2" s="116"/>
    </row>
    <row r="3" spans="1:7" ht="14.25">
      <c r="A3" s="117" t="s">
        <v>166</v>
      </c>
      <c r="B3" s="117"/>
      <c r="C3" s="117"/>
      <c r="D3" s="117"/>
      <c r="E3" s="117"/>
      <c r="F3" s="117"/>
      <c r="G3" s="117"/>
    </row>
    <row r="4" spans="1:7">
      <c r="A4" s="76"/>
      <c r="B4" s="76"/>
      <c r="C4" s="76"/>
      <c r="D4" s="76"/>
      <c r="E4" s="76"/>
      <c r="F4" s="76"/>
      <c r="G4" s="76"/>
    </row>
    <row r="5" spans="1:7">
      <c r="A5" s="114" t="s">
        <v>155</v>
      </c>
      <c r="B5" s="114"/>
      <c r="C5" s="114"/>
      <c r="D5" s="114"/>
      <c r="E5" s="114"/>
      <c r="F5" s="114"/>
      <c r="G5" s="114"/>
    </row>
    <row r="6" spans="1:7" ht="13.5" customHeight="1">
      <c r="A6" s="76"/>
      <c r="B6" s="76"/>
      <c r="C6" s="76"/>
      <c r="D6" s="76"/>
      <c r="E6" s="76"/>
      <c r="F6" s="76"/>
      <c r="G6" s="77" t="s">
        <v>58</v>
      </c>
    </row>
    <row r="7" spans="1:7" ht="14.25" customHeight="1">
      <c r="A7" s="101" t="s">
        <v>37</v>
      </c>
      <c r="B7" s="102"/>
      <c r="C7" s="103"/>
      <c r="D7" s="8" t="s">
        <v>59</v>
      </c>
      <c r="E7" s="8" t="s">
        <v>60</v>
      </c>
      <c r="F7" s="8" t="s">
        <v>61</v>
      </c>
      <c r="G7" s="8" t="s">
        <v>10</v>
      </c>
    </row>
    <row r="8" spans="1:7" ht="14.25" customHeight="1">
      <c r="A8" s="104" t="s">
        <v>48</v>
      </c>
      <c r="B8" s="104" t="s">
        <v>11</v>
      </c>
      <c r="C8" s="6" t="s">
        <v>84</v>
      </c>
      <c r="D8" s="79">
        <v>162661925</v>
      </c>
      <c r="E8" s="79">
        <v>162589475</v>
      </c>
      <c r="F8" s="13">
        <f t="shared" ref="F8:F53" si="0">D8-E8</f>
        <v>72450</v>
      </c>
      <c r="G8" s="91"/>
    </row>
    <row r="9" spans="1:7" ht="14.25" customHeight="1">
      <c r="A9" s="105"/>
      <c r="B9" s="105"/>
      <c r="C9" s="7" t="s">
        <v>85</v>
      </c>
      <c r="D9" s="13">
        <v>129955090</v>
      </c>
      <c r="E9" s="13">
        <v>129955090</v>
      </c>
      <c r="F9" s="13">
        <f>D9-E9</f>
        <v>0</v>
      </c>
      <c r="G9" s="92"/>
    </row>
    <row r="10" spans="1:7" ht="14.25" customHeight="1">
      <c r="A10" s="105"/>
      <c r="B10" s="105"/>
      <c r="C10" s="7" t="s">
        <v>86</v>
      </c>
      <c r="D10" s="13">
        <v>32706835</v>
      </c>
      <c r="E10" s="13">
        <v>32634385</v>
      </c>
      <c r="F10" s="13">
        <f>D10-E10</f>
        <v>72450</v>
      </c>
      <c r="G10" s="92"/>
    </row>
    <row r="11" spans="1:7" ht="14.25" customHeight="1">
      <c r="A11" s="105"/>
      <c r="B11" s="105"/>
      <c r="C11" s="7" t="s">
        <v>88</v>
      </c>
      <c r="D11" s="13">
        <v>151954</v>
      </c>
      <c r="E11" s="13">
        <v>151954</v>
      </c>
      <c r="F11" s="13">
        <f>D11-E11</f>
        <v>0</v>
      </c>
      <c r="G11" s="92"/>
    </row>
    <row r="12" spans="1:7" ht="14.25" customHeight="1">
      <c r="A12" s="105"/>
      <c r="B12" s="105"/>
      <c r="C12" s="7" t="s">
        <v>89</v>
      </c>
      <c r="D12" s="13">
        <v>1305608</v>
      </c>
      <c r="E12" s="13">
        <v>1303212</v>
      </c>
      <c r="F12" s="13">
        <f>D12-E12</f>
        <v>2396</v>
      </c>
      <c r="G12" s="92"/>
    </row>
    <row r="13" spans="1:7" ht="14.25" customHeight="1">
      <c r="A13" s="105"/>
      <c r="B13" s="105"/>
      <c r="C13" s="7" t="s">
        <v>90</v>
      </c>
      <c r="D13" s="13">
        <v>50000</v>
      </c>
      <c r="E13" s="13">
        <v>50000</v>
      </c>
      <c r="F13" s="13">
        <f>D13-E13</f>
        <v>0</v>
      </c>
      <c r="G13" s="92"/>
    </row>
    <row r="14" spans="1:7" ht="14.25" customHeight="1">
      <c r="A14" s="105"/>
      <c r="B14" s="105"/>
      <c r="C14" s="7" t="s">
        <v>91</v>
      </c>
      <c r="D14" s="13">
        <v>1138000</v>
      </c>
      <c r="E14" s="13">
        <v>1138000</v>
      </c>
      <c r="F14" s="13">
        <f>D14-E14</f>
        <v>0</v>
      </c>
      <c r="G14" s="92"/>
    </row>
    <row r="15" spans="1:7" ht="14.25" customHeight="1">
      <c r="A15" s="105"/>
      <c r="B15" s="105"/>
      <c r="C15" s="7" t="s">
        <v>92</v>
      </c>
      <c r="D15" s="13">
        <v>117608</v>
      </c>
      <c r="E15" s="13">
        <v>115212</v>
      </c>
      <c r="F15" s="13">
        <f t="shared" si="0"/>
        <v>2396</v>
      </c>
      <c r="G15" s="92"/>
    </row>
    <row r="16" spans="1:7" ht="14.25" customHeight="1">
      <c r="A16" s="105"/>
      <c r="B16" s="106"/>
      <c r="C16" s="8" t="s">
        <v>76</v>
      </c>
      <c r="D16" s="14">
        <v>164119487</v>
      </c>
      <c r="E16" s="14">
        <v>164044641</v>
      </c>
      <c r="F16" s="14">
        <f t="shared" si="0"/>
        <v>74846</v>
      </c>
      <c r="G16" s="93"/>
    </row>
    <row r="17" spans="1:7" ht="14.25" customHeight="1">
      <c r="A17" s="105"/>
      <c r="B17" s="104" t="s">
        <v>12</v>
      </c>
      <c r="C17" s="7" t="s">
        <v>93</v>
      </c>
      <c r="D17" s="13">
        <v>123224158</v>
      </c>
      <c r="E17" s="13">
        <v>123220523</v>
      </c>
      <c r="F17" s="13">
        <f t="shared" si="0"/>
        <v>3635</v>
      </c>
      <c r="G17" s="92"/>
    </row>
    <row r="18" spans="1:7" ht="14.25" customHeight="1">
      <c r="A18" s="105"/>
      <c r="B18" s="105"/>
      <c r="C18" s="7" t="s">
        <v>95</v>
      </c>
      <c r="D18" s="13">
        <v>77537338</v>
      </c>
      <c r="E18" s="13">
        <v>77536319</v>
      </c>
      <c r="F18" s="13">
        <f>D18-E18</f>
        <v>1019</v>
      </c>
      <c r="G18" s="92"/>
    </row>
    <row r="19" spans="1:7" ht="14.25" customHeight="1">
      <c r="A19" s="105"/>
      <c r="B19" s="105"/>
      <c r="C19" s="7" t="s">
        <v>96</v>
      </c>
      <c r="D19" s="13">
        <v>16850132</v>
      </c>
      <c r="E19" s="13">
        <v>16850132</v>
      </c>
      <c r="F19" s="13">
        <f>D19-E19</f>
        <v>0</v>
      </c>
      <c r="G19" s="92"/>
    </row>
    <row r="20" spans="1:7" ht="14.25" customHeight="1">
      <c r="A20" s="105"/>
      <c r="B20" s="105"/>
      <c r="C20" s="7" t="s">
        <v>97</v>
      </c>
      <c r="D20" s="13">
        <v>12280737</v>
      </c>
      <c r="E20" s="13">
        <v>12280737</v>
      </c>
      <c r="F20" s="13">
        <f>D20-E20</f>
        <v>0</v>
      </c>
      <c r="G20" s="92"/>
    </row>
    <row r="21" spans="1:7" ht="14.25" customHeight="1">
      <c r="A21" s="105"/>
      <c r="B21" s="105"/>
      <c r="C21" s="7" t="s">
        <v>98</v>
      </c>
      <c r="D21" s="13">
        <v>1855951</v>
      </c>
      <c r="E21" s="13">
        <v>1855951</v>
      </c>
      <c r="F21" s="13">
        <f>D21-E21</f>
        <v>0</v>
      </c>
      <c r="G21" s="92"/>
    </row>
    <row r="22" spans="1:7" ht="14.25" customHeight="1">
      <c r="A22" s="105"/>
      <c r="B22" s="105"/>
      <c r="C22" s="7" t="s">
        <v>99</v>
      </c>
      <c r="D22" s="13">
        <v>14700000</v>
      </c>
      <c r="E22" s="13">
        <v>14697384</v>
      </c>
      <c r="F22" s="13">
        <f>D22-E22</f>
        <v>2616</v>
      </c>
      <c r="G22" s="92"/>
    </row>
    <row r="23" spans="1:7" ht="14.25" customHeight="1">
      <c r="A23" s="105"/>
      <c r="B23" s="105"/>
      <c r="C23" s="7" t="s">
        <v>100</v>
      </c>
      <c r="D23" s="13">
        <v>18360000</v>
      </c>
      <c r="E23" s="13">
        <v>18110433</v>
      </c>
      <c r="F23" s="13">
        <f>D23-E23</f>
        <v>249567</v>
      </c>
      <c r="G23" s="92"/>
    </row>
    <row r="24" spans="1:7" ht="14.25" customHeight="1">
      <c r="A24" s="105"/>
      <c r="B24" s="105"/>
      <c r="C24" s="7" t="s">
        <v>101</v>
      </c>
      <c r="D24" s="13">
        <v>9485000</v>
      </c>
      <c r="E24" s="13">
        <v>9423193</v>
      </c>
      <c r="F24" s="13">
        <f>D24-E24</f>
        <v>61807</v>
      </c>
      <c r="G24" s="92"/>
    </row>
    <row r="25" spans="1:7" ht="14.25" customHeight="1">
      <c r="A25" s="105"/>
      <c r="B25" s="105"/>
      <c r="C25" s="7" t="s">
        <v>102</v>
      </c>
      <c r="D25" s="13">
        <v>190000</v>
      </c>
      <c r="E25" s="13">
        <v>184438</v>
      </c>
      <c r="F25" s="13">
        <f>D25-E25</f>
        <v>5562</v>
      </c>
      <c r="G25" s="92"/>
    </row>
    <row r="26" spans="1:7" ht="14.25" customHeight="1">
      <c r="A26" s="105"/>
      <c r="B26" s="105"/>
      <c r="C26" s="7" t="s">
        <v>103</v>
      </c>
      <c r="D26" s="13">
        <v>2000000</v>
      </c>
      <c r="E26" s="13">
        <v>1935619</v>
      </c>
      <c r="F26" s="13">
        <f>D26-E26</f>
        <v>64381</v>
      </c>
      <c r="G26" s="92"/>
    </row>
    <row r="27" spans="1:7" ht="14.25" customHeight="1">
      <c r="A27" s="105"/>
      <c r="B27" s="105"/>
      <c r="C27" s="7" t="s">
        <v>104</v>
      </c>
      <c r="D27" s="13">
        <v>3080000</v>
      </c>
      <c r="E27" s="13">
        <v>3037461</v>
      </c>
      <c r="F27" s="13">
        <f>D27-E27</f>
        <v>42539</v>
      </c>
      <c r="G27" s="92"/>
    </row>
    <row r="28" spans="1:7" ht="14.25" customHeight="1">
      <c r="A28" s="105"/>
      <c r="B28" s="105"/>
      <c r="C28" s="7" t="s">
        <v>105</v>
      </c>
      <c r="D28" s="13">
        <v>135000</v>
      </c>
      <c r="E28" s="13">
        <v>129400</v>
      </c>
      <c r="F28" s="13">
        <f>D28-E28</f>
        <v>5600</v>
      </c>
      <c r="G28" s="92"/>
    </row>
    <row r="29" spans="1:7" ht="14.25" customHeight="1">
      <c r="A29" s="105"/>
      <c r="B29" s="105"/>
      <c r="C29" s="7" t="s">
        <v>106</v>
      </c>
      <c r="D29" s="13">
        <v>1900000</v>
      </c>
      <c r="E29" s="13">
        <v>1861295</v>
      </c>
      <c r="F29" s="13">
        <f>D29-E29</f>
        <v>38705</v>
      </c>
      <c r="G29" s="92"/>
    </row>
    <row r="30" spans="1:7" ht="14.25" customHeight="1">
      <c r="A30" s="105"/>
      <c r="B30" s="105"/>
      <c r="C30" s="7" t="s">
        <v>107</v>
      </c>
      <c r="D30" s="13">
        <v>569850</v>
      </c>
      <c r="E30" s="13">
        <v>564955</v>
      </c>
      <c r="F30" s="13">
        <f>D30-E30</f>
        <v>4895</v>
      </c>
      <c r="G30" s="92"/>
    </row>
    <row r="31" spans="1:7" ht="14.25" customHeight="1">
      <c r="A31" s="105"/>
      <c r="B31" s="105"/>
      <c r="C31" s="7" t="s">
        <v>108</v>
      </c>
      <c r="D31" s="13">
        <v>930000</v>
      </c>
      <c r="E31" s="13">
        <v>928791</v>
      </c>
      <c r="F31" s="13">
        <f>D31-E31</f>
        <v>1209</v>
      </c>
      <c r="G31" s="92"/>
    </row>
    <row r="32" spans="1:7" ht="14.25" customHeight="1">
      <c r="A32" s="105"/>
      <c r="B32" s="105"/>
      <c r="C32" s="7" t="s">
        <v>109</v>
      </c>
      <c r="D32" s="13">
        <v>30000</v>
      </c>
      <c r="E32" s="13">
        <v>14689</v>
      </c>
      <c r="F32" s="13">
        <f>D32-E32</f>
        <v>15311</v>
      </c>
      <c r="G32" s="92"/>
    </row>
    <row r="33" spans="1:7" ht="14.25" customHeight="1">
      <c r="A33" s="105"/>
      <c r="B33" s="105"/>
      <c r="C33" s="7" t="s">
        <v>110</v>
      </c>
      <c r="D33" s="13">
        <v>40150</v>
      </c>
      <c r="E33" s="13">
        <v>30592</v>
      </c>
      <c r="F33" s="13">
        <f>D33-E33</f>
        <v>9558</v>
      </c>
      <c r="G33" s="92"/>
    </row>
    <row r="34" spans="1:7" ht="14.25" customHeight="1">
      <c r="A34" s="105"/>
      <c r="B34" s="105"/>
      <c r="C34" s="7" t="s">
        <v>111</v>
      </c>
      <c r="D34" s="13">
        <v>7767110</v>
      </c>
      <c r="E34" s="13">
        <v>7592410</v>
      </c>
      <c r="F34" s="13">
        <f>D34-E34</f>
        <v>174700</v>
      </c>
      <c r="G34" s="92"/>
    </row>
    <row r="35" spans="1:7" ht="14.25" customHeight="1">
      <c r="A35" s="105"/>
      <c r="B35" s="105"/>
      <c r="C35" s="7" t="s">
        <v>112</v>
      </c>
      <c r="D35" s="13">
        <v>480000</v>
      </c>
      <c r="E35" s="13">
        <v>463415</v>
      </c>
      <c r="F35" s="13">
        <f>D35-E35</f>
        <v>16585</v>
      </c>
      <c r="G35" s="92"/>
    </row>
    <row r="36" spans="1:7" ht="14.25" customHeight="1">
      <c r="A36" s="105"/>
      <c r="B36" s="105"/>
      <c r="C36" s="7" t="s">
        <v>113</v>
      </c>
      <c r="D36" s="13">
        <v>450000</v>
      </c>
      <c r="E36" s="13">
        <v>428455</v>
      </c>
      <c r="F36" s="13">
        <f>D36-E36</f>
        <v>21545</v>
      </c>
      <c r="G36" s="92"/>
    </row>
    <row r="37" spans="1:7" ht="14.25" customHeight="1">
      <c r="A37" s="105"/>
      <c r="B37" s="105"/>
      <c r="C37" s="7" t="s">
        <v>114</v>
      </c>
      <c r="D37" s="13">
        <v>242000</v>
      </c>
      <c r="E37" s="13">
        <v>241400</v>
      </c>
      <c r="F37" s="13">
        <f>D37-E37</f>
        <v>600</v>
      </c>
      <c r="G37" s="92"/>
    </row>
    <row r="38" spans="1:7" ht="14.25" customHeight="1">
      <c r="A38" s="105"/>
      <c r="B38" s="105"/>
      <c r="C38" s="7" t="s">
        <v>115</v>
      </c>
      <c r="D38" s="13">
        <v>363982</v>
      </c>
      <c r="E38" s="13">
        <v>346617</v>
      </c>
      <c r="F38" s="13">
        <f>D38-E38</f>
        <v>17365</v>
      </c>
      <c r="G38" s="92"/>
    </row>
    <row r="39" spans="1:7" ht="14.25" customHeight="1">
      <c r="A39" s="105"/>
      <c r="B39" s="105"/>
      <c r="C39" s="7" t="s">
        <v>116</v>
      </c>
      <c r="D39" s="13">
        <v>530000</v>
      </c>
      <c r="E39" s="13">
        <v>510434</v>
      </c>
      <c r="F39" s="13">
        <f>D39-E39</f>
        <v>19566</v>
      </c>
      <c r="G39" s="92"/>
    </row>
    <row r="40" spans="1:7" ht="14.25" customHeight="1">
      <c r="A40" s="105"/>
      <c r="B40" s="105"/>
      <c r="C40" s="7" t="s">
        <v>117</v>
      </c>
      <c r="D40" s="13">
        <v>3330000</v>
      </c>
      <c r="E40" s="13">
        <v>3323829</v>
      </c>
      <c r="F40" s="13">
        <f>D40-E40</f>
        <v>6171</v>
      </c>
      <c r="G40" s="92"/>
    </row>
    <row r="41" spans="1:7" ht="14.25" customHeight="1">
      <c r="A41" s="105"/>
      <c r="B41" s="105"/>
      <c r="C41" s="7" t="s">
        <v>118</v>
      </c>
      <c r="D41" s="13">
        <v>320000</v>
      </c>
      <c r="E41" s="13">
        <v>289012</v>
      </c>
      <c r="F41" s="13">
        <f>D41-E41</f>
        <v>30988</v>
      </c>
      <c r="G41" s="92"/>
    </row>
    <row r="42" spans="1:7" ht="14.25" customHeight="1">
      <c r="A42" s="105"/>
      <c r="B42" s="105"/>
      <c r="C42" s="7" t="s">
        <v>119</v>
      </c>
      <c r="D42" s="13">
        <v>30000</v>
      </c>
      <c r="E42" s="13">
        <v>10482</v>
      </c>
      <c r="F42" s="13">
        <f>D42-E42</f>
        <v>19518</v>
      </c>
      <c r="G42" s="92"/>
    </row>
    <row r="43" spans="1:7" ht="14.25" customHeight="1">
      <c r="A43" s="105"/>
      <c r="B43" s="105"/>
      <c r="C43" s="7" t="s">
        <v>120</v>
      </c>
      <c r="D43" s="13">
        <v>54000</v>
      </c>
      <c r="E43" s="13">
        <v>54000</v>
      </c>
      <c r="F43" s="13">
        <f>D43-E43</f>
        <v>0</v>
      </c>
      <c r="G43" s="92"/>
    </row>
    <row r="44" spans="1:7" ht="14.25" customHeight="1">
      <c r="A44" s="105"/>
      <c r="B44" s="105"/>
      <c r="C44" s="7" t="s">
        <v>121</v>
      </c>
      <c r="D44" s="13">
        <v>1050000</v>
      </c>
      <c r="E44" s="13">
        <v>1034852</v>
      </c>
      <c r="F44" s="13">
        <f>D44-E44</f>
        <v>15148</v>
      </c>
      <c r="G44" s="92"/>
    </row>
    <row r="45" spans="1:7" ht="14.25" customHeight="1">
      <c r="A45" s="105"/>
      <c r="B45" s="105"/>
      <c r="C45" s="7" t="s">
        <v>122</v>
      </c>
      <c r="D45" s="13">
        <v>20000</v>
      </c>
      <c r="E45" s="13">
        <v>24416</v>
      </c>
      <c r="F45" s="13">
        <f>D45-E45</f>
        <v>-4416</v>
      </c>
      <c r="G45" s="92"/>
    </row>
    <row r="46" spans="1:7" ht="14.25" customHeight="1">
      <c r="A46" s="105"/>
      <c r="B46" s="105"/>
      <c r="C46" s="7" t="s">
        <v>123</v>
      </c>
      <c r="D46" s="13">
        <v>240000</v>
      </c>
      <c r="E46" s="13">
        <v>240000</v>
      </c>
      <c r="F46" s="13">
        <f>D46-E46</f>
        <v>0</v>
      </c>
      <c r="G46" s="92"/>
    </row>
    <row r="47" spans="1:7" ht="14.25" customHeight="1">
      <c r="A47" s="105"/>
      <c r="B47" s="105"/>
      <c r="C47" s="7" t="s">
        <v>124</v>
      </c>
      <c r="D47" s="13">
        <v>15000</v>
      </c>
      <c r="E47" s="13">
        <v>4000</v>
      </c>
      <c r="F47" s="13">
        <f>D47-E47</f>
        <v>11000</v>
      </c>
      <c r="G47" s="92"/>
    </row>
    <row r="48" spans="1:7" ht="14.25" customHeight="1">
      <c r="A48" s="105"/>
      <c r="B48" s="105"/>
      <c r="C48" s="7" t="s">
        <v>125</v>
      </c>
      <c r="D48" s="13">
        <v>330000</v>
      </c>
      <c r="E48" s="13">
        <v>327240</v>
      </c>
      <c r="F48" s="13">
        <f>D48-E48</f>
        <v>2760</v>
      </c>
      <c r="G48" s="92"/>
    </row>
    <row r="49" spans="1:7" ht="14.25" customHeight="1">
      <c r="A49" s="105"/>
      <c r="B49" s="105"/>
      <c r="C49" s="7" t="s">
        <v>126</v>
      </c>
      <c r="D49" s="13">
        <v>52128</v>
      </c>
      <c r="E49" s="13">
        <v>50700</v>
      </c>
      <c r="F49" s="13">
        <f>D49-E49</f>
        <v>1428</v>
      </c>
      <c r="G49" s="92"/>
    </row>
    <row r="50" spans="1:7" ht="14.25" customHeight="1">
      <c r="A50" s="105"/>
      <c r="B50" s="105"/>
      <c r="C50" s="7" t="s">
        <v>127</v>
      </c>
      <c r="D50" s="13">
        <v>260000</v>
      </c>
      <c r="E50" s="13">
        <v>243558</v>
      </c>
      <c r="F50" s="13">
        <f>D50-E50</f>
        <v>16442</v>
      </c>
      <c r="G50" s="92"/>
    </row>
    <row r="51" spans="1:7" ht="14.25" customHeight="1">
      <c r="A51" s="105"/>
      <c r="B51" s="105"/>
      <c r="C51" s="7" t="s">
        <v>128</v>
      </c>
      <c r="D51" s="13">
        <v>1138000</v>
      </c>
      <c r="E51" s="13">
        <v>1138000</v>
      </c>
      <c r="F51" s="13">
        <f>D51-E51</f>
        <v>0</v>
      </c>
      <c r="G51" s="92"/>
    </row>
    <row r="52" spans="1:7" ht="14.25" customHeight="1">
      <c r="A52" s="105"/>
      <c r="B52" s="105"/>
      <c r="C52" s="9" t="s">
        <v>129</v>
      </c>
      <c r="D52" s="69">
        <v>1138000</v>
      </c>
      <c r="E52" s="69">
        <v>1138000</v>
      </c>
      <c r="F52" s="13">
        <f t="shared" si="0"/>
        <v>0</v>
      </c>
      <c r="G52" s="94"/>
    </row>
    <row r="53" spans="1:7" ht="14.25" customHeight="1">
      <c r="A53" s="105"/>
      <c r="B53" s="106"/>
      <c r="C53" s="8" t="s">
        <v>77</v>
      </c>
      <c r="D53" s="14">
        <v>150489268</v>
      </c>
      <c r="E53" s="14">
        <v>150061366</v>
      </c>
      <c r="F53" s="14">
        <f t="shared" si="0"/>
        <v>427902</v>
      </c>
      <c r="G53" s="93"/>
    </row>
    <row r="54" spans="1:7" ht="14.25" customHeight="1">
      <c r="A54" s="106"/>
      <c r="B54" s="107" t="s">
        <v>78</v>
      </c>
      <c r="C54" s="108"/>
      <c r="D54" s="14">
        <v>13630219</v>
      </c>
      <c r="E54" s="14">
        <v>13983275</v>
      </c>
      <c r="F54" s="14">
        <f>F16-F53</f>
        <v>-353056</v>
      </c>
      <c r="G54" s="93"/>
    </row>
    <row r="55" spans="1:7" ht="14.25" customHeight="1">
      <c r="A55" s="104" t="s">
        <v>158</v>
      </c>
      <c r="B55" s="81" t="s">
        <v>157</v>
      </c>
      <c r="C55" s="8" t="s">
        <v>40</v>
      </c>
      <c r="D55" s="14">
        <v>0</v>
      </c>
      <c r="E55" s="14">
        <v>0</v>
      </c>
      <c r="F55" s="14">
        <f t="shared" ref="F55:F59" si="1">D55-E55</f>
        <v>0</v>
      </c>
      <c r="G55" s="93"/>
    </row>
    <row r="56" spans="1:7" ht="14.25" customHeight="1">
      <c r="A56" s="105"/>
      <c r="B56" s="104" t="s">
        <v>12</v>
      </c>
      <c r="C56" s="83" t="s">
        <v>132</v>
      </c>
      <c r="D56" s="79">
        <v>452000</v>
      </c>
      <c r="E56" s="79">
        <v>452000</v>
      </c>
      <c r="F56" s="13">
        <f t="shared" si="1"/>
        <v>0</v>
      </c>
      <c r="G56" s="91"/>
    </row>
    <row r="57" spans="1:7" ht="14.25" customHeight="1">
      <c r="A57" s="105"/>
      <c r="B57" s="105"/>
      <c r="C57" s="10" t="s">
        <v>133</v>
      </c>
      <c r="D57" s="13">
        <v>182000</v>
      </c>
      <c r="E57" s="13">
        <v>182000</v>
      </c>
      <c r="F57" s="13">
        <f>D57-E57</f>
        <v>0</v>
      </c>
      <c r="G57" s="92"/>
    </row>
    <row r="58" spans="1:7" ht="14.25" customHeight="1">
      <c r="A58" s="105"/>
      <c r="B58" s="110"/>
      <c r="C58" s="7" t="s">
        <v>134</v>
      </c>
      <c r="D58" s="13">
        <v>270000</v>
      </c>
      <c r="E58" s="13">
        <v>270000</v>
      </c>
      <c r="F58" s="13">
        <f t="shared" si="1"/>
        <v>0</v>
      </c>
      <c r="G58" s="92"/>
    </row>
    <row r="59" spans="1:7" ht="14.25" customHeight="1">
      <c r="A59" s="105"/>
      <c r="B59" s="111"/>
      <c r="C59" s="8" t="s">
        <v>39</v>
      </c>
      <c r="D59" s="14">
        <v>452000</v>
      </c>
      <c r="E59" s="14">
        <v>452000</v>
      </c>
      <c r="F59" s="14">
        <f t="shared" si="1"/>
        <v>0</v>
      </c>
      <c r="G59" s="93"/>
    </row>
    <row r="60" spans="1:7" ht="14.25" customHeight="1">
      <c r="A60" s="106"/>
      <c r="B60" s="98" t="s">
        <v>38</v>
      </c>
      <c r="C60" s="98"/>
      <c r="D60" s="14">
        <v>-452000</v>
      </c>
      <c r="E60" s="14">
        <v>-452000</v>
      </c>
      <c r="F60" s="14">
        <f>F55-F59</f>
        <v>0</v>
      </c>
      <c r="G60" s="93"/>
    </row>
    <row r="61" spans="1:7" ht="14.25" customHeight="1">
      <c r="A61" s="104" t="s">
        <v>49</v>
      </c>
      <c r="B61" s="104" t="s">
        <v>13</v>
      </c>
      <c r="C61" s="10" t="s">
        <v>135</v>
      </c>
      <c r="D61" s="15">
        <v>581443</v>
      </c>
      <c r="E61" s="13">
        <v>581443</v>
      </c>
      <c r="F61" s="13">
        <f t="shared" ref="F61:F69" si="2">D61-E61</f>
        <v>0</v>
      </c>
      <c r="G61" s="95"/>
    </row>
    <row r="62" spans="1:7" ht="14.25" customHeight="1">
      <c r="A62" s="105"/>
      <c r="B62" s="112"/>
      <c r="C62" s="7" t="s">
        <v>136</v>
      </c>
      <c r="D62" s="13">
        <v>581443</v>
      </c>
      <c r="E62" s="13">
        <v>581443</v>
      </c>
      <c r="F62" s="13">
        <f t="shared" si="2"/>
        <v>0</v>
      </c>
      <c r="G62" s="92"/>
    </row>
    <row r="63" spans="1:7" ht="14.25" customHeight="1">
      <c r="A63" s="105"/>
      <c r="B63" s="113"/>
      <c r="C63" s="8" t="s">
        <v>62</v>
      </c>
      <c r="D63" s="14">
        <v>581443</v>
      </c>
      <c r="E63" s="14">
        <v>581443</v>
      </c>
      <c r="F63" s="14">
        <f t="shared" si="2"/>
        <v>0</v>
      </c>
      <c r="G63" s="93"/>
    </row>
    <row r="64" spans="1:7" ht="14.25" customHeight="1">
      <c r="A64" s="105"/>
      <c r="B64" s="104" t="s">
        <v>12</v>
      </c>
      <c r="C64" s="7" t="s">
        <v>137</v>
      </c>
      <c r="D64" s="13">
        <v>14520000</v>
      </c>
      <c r="E64" s="13">
        <v>14517732</v>
      </c>
      <c r="F64" s="13">
        <f t="shared" si="2"/>
        <v>2268</v>
      </c>
      <c r="G64" s="92"/>
    </row>
    <row r="65" spans="1:7" ht="14.25" customHeight="1">
      <c r="A65" s="105"/>
      <c r="B65" s="105"/>
      <c r="C65" s="7" t="s">
        <v>138</v>
      </c>
      <c r="D65" s="13">
        <v>1020000</v>
      </c>
      <c r="E65" s="13">
        <v>1017732</v>
      </c>
      <c r="F65" s="13">
        <f>D65-E65</f>
        <v>2268</v>
      </c>
      <c r="G65" s="92"/>
    </row>
    <row r="66" spans="1:7" ht="14.25" customHeight="1">
      <c r="A66" s="105"/>
      <c r="B66" s="105"/>
      <c r="C66" s="7" t="s">
        <v>139</v>
      </c>
      <c r="D66" s="13">
        <v>3500000</v>
      </c>
      <c r="E66" s="13">
        <v>3500000</v>
      </c>
      <c r="F66" s="13">
        <f>D66-E66</f>
        <v>0</v>
      </c>
      <c r="G66" s="92"/>
    </row>
    <row r="67" spans="1:7" ht="14.25" customHeight="1">
      <c r="A67" s="105"/>
      <c r="B67" s="105"/>
      <c r="C67" s="7" t="s">
        <v>140</v>
      </c>
      <c r="D67" s="13">
        <v>10000000</v>
      </c>
      <c r="E67" s="13">
        <v>10000000</v>
      </c>
      <c r="F67" s="13">
        <f>D67-E67</f>
        <v>0</v>
      </c>
      <c r="G67" s="92"/>
    </row>
    <row r="68" spans="1:7" ht="14.25" customHeight="1">
      <c r="A68" s="105"/>
      <c r="B68" s="112"/>
      <c r="C68" s="7" t="s">
        <v>152</v>
      </c>
      <c r="D68" s="13">
        <v>4150000</v>
      </c>
      <c r="E68" s="13">
        <v>4070977</v>
      </c>
      <c r="F68" s="13">
        <f t="shared" si="2"/>
        <v>79023</v>
      </c>
      <c r="G68" s="92"/>
    </row>
    <row r="69" spans="1:7" ht="14.25" customHeight="1">
      <c r="A69" s="105"/>
      <c r="B69" s="113"/>
      <c r="C69" s="8" t="s">
        <v>79</v>
      </c>
      <c r="D69" s="14">
        <v>18670000</v>
      </c>
      <c r="E69" s="14">
        <v>18588709</v>
      </c>
      <c r="F69" s="14">
        <f t="shared" si="2"/>
        <v>81291</v>
      </c>
      <c r="G69" s="93"/>
    </row>
    <row r="70" spans="1:7" ht="14.25" customHeight="1">
      <c r="A70" s="106"/>
      <c r="B70" s="98" t="s">
        <v>80</v>
      </c>
      <c r="C70" s="98"/>
      <c r="D70" s="14">
        <v>-18088557</v>
      </c>
      <c r="E70" s="14">
        <v>-18007266</v>
      </c>
      <c r="F70" s="14">
        <f>F63-F69</f>
        <v>-81291</v>
      </c>
      <c r="G70" s="93"/>
    </row>
    <row r="71" spans="1:7" ht="14.25" customHeight="1">
      <c r="A71" s="100" t="s">
        <v>14</v>
      </c>
      <c r="B71" s="100"/>
      <c r="C71" s="100"/>
      <c r="D71" s="79">
        <v>0</v>
      </c>
      <c r="E71" s="159" t="s">
        <v>141</v>
      </c>
      <c r="F71" s="96">
        <f>D71</f>
        <v>0</v>
      </c>
      <c r="G71" s="161"/>
    </row>
    <row r="72" spans="1:7" ht="14.25" customHeight="1">
      <c r="A72" s="17"/>
      <c r="B72" s="18"/>
      <c r="C72" s="19"/>
      <c r="D72" s="69">
        <v>0</v>
      </c>
      <c r="E72" s="160"/>
      <c r="F72" s="97"/>
      <c r="G72" s="162"/>
    </row>
    <row r="73" spans="1:7" ht="14.25" customHeight="1">
      <c r="A73" s="98" t="s">
        <v>45</v>
      </c>
      <c r="B73" s="98"/>
      <c r="C73" s="98"/>
      <c r="D73" s="14">
        <v>-4910338</v>
      </c>
      <c r="E73" s="14">
        <v>-4475991</v>
      </c>
      <c r="F73" s="14">
        <f>F54+F60+F70-F71</f>
        <v>-434347</v>
      </c>
      <c r="G73" s="93"/>
    </row>
    <row r="74" spans="1:7" s="3" customFormat="1" ht="14.25" customHeight="1">
      <c r="A74" s="86"/>
      <c r="B74" s="86"/>
      <c r="C74" s="86"/>
      <c r="D74" s="16"/>
      <c r="E74" s="16"/>
      <c r="F74" s="16"/>
      <c r="G74" s="16"/>
    </row>
    <row r="75" spans="1:7" ht="14.25" customHeight="1">
      <c r="A75" s="98" t="s">
        <v>46</v>
      </c>
      <c r="B75" s="98"/>
      <c r="C75" s="98"/>
      <c r="D75" s="14">
        <v>42963192</v>
      </c>
      <c r="E75" s="14">
        <v>42963192</v>
      </c>
      <c r="F75" s="14">
        <f>D75-E75</f>
        <v>0</v>
      </c>
      <c r="G75" s="93"/>
    </row>
    <row r="76" spans="1:7" ht="14.25" customHeight="1">
      <c r="A76" s="98" t="s">
        <v>47</v>
      </c>
      <c r="B76" s="98"/>
      <c r="C76" s="98"/>
      <c r="D76" s="14">
        <v>38052854</v>
      </c>
      <c r="E76" s="14">
        <v>38487201</v>
      </c>
      <c r="F76" s="14">
        <f>F73+F75</f>
        <v>-434347</v>
      </c>
      <c r="G76" s="93"/>
    </row>
    <row r="77" spans="1:7" ht="14.25" customHeight="1">
      <c r="A77" s="99"/>
      <c r="B77" s="99"/>
      <c r="C77" s="99"/>
      <c r="D77" s="99"/>
      <c r="E77" s="99"/>
      <c r="F77" s="99"/>
      <c r="G77" s="99"/>
    </row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</sheetData>
  <mergeCells count="25">
    <mergeCell ref="F71:F72"/>
    <mergeCell ref="G71:G72"/>
    <mergeCell ref="A73:C73"/>
    <mergeCell ref="A75:C75"/>
    <mergeCell ref="A76:C76"/>
    <mergeCell ref="A77:G77"/>
    <mergeCell ref="A61:A70"/>
    <mergeCell ref="B61:B63"/>
    <mergeCell ref="B64:B69"/>
    <mergeCell ref="B70:C70"/>
    <mergeCell ref="A71:C71"/>
    <mergeCell ref="E71:E72"/>
    <mergeCell ref="A8:A54"/>
    <mergeCell ref="B8:B16"/>
    <mergeCell ref="B17:B53"/>
    <mergeCell ref="B54:C54"/>
    <mergeCell ref="A55:A60"/>
    <mergeCell ref="B56:B59"/>
    <mergeCell ref="B60:C60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81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6" t="s">
        <v>225</v>
      </c>
      <c r="E2" s="116"/>
      <c r="F2" s="116"/>
    </row>
    <row r="3" spans="1:6" ht="14.25">
      <c r="A3" s="117" t="s">
        <v>226</v>
      </c>
      <c r="B3" s="117"/>
      <c r="C3" s="117"/>
      <c r="D3" s="117"/>
      <c r="E3" s="117"/>
      <c r="F3" s="117"/>
    </row>
    <row r="4" spans="1:6">
      <c r="A4" s="114" t="s">
        <v>227</v>
      </c>
      <c r="B4" s="114"/>
      <c r="C4" s="114"/>
      <c r="D4" s="114"/>
      <c r="E4" s="114"/>
      <c r="F4" s="114"/>
    </row>
    <row r="5" spans="1:6" ht="13.5" customHeight="1">
      <c r="A5" s="76"/>
      <c r="B5" s="76"/>
      <c r="C5" s="76"/>
      <c r="D5" s="76"/>
      <c r="E5" s="76"/>
      <c r="F5" s="77" t="s">
        <v>58</v>
      </c>
    </row>
    <row r="6" spans="1:6" ht="14.25" customHeight="1">
      <c r="A6" s="101" t="s">
        <v>37</v>
      </c>
      <c r="B6" s="102"/>
      <c r="C6" s="103"/>
      <c r="D6" s="8" t="s">
        <v>63</v>
      </c>
      <c r="E6" s="8" t="s">
        <v>64</v>
      </c>
      <c r="F6" s="8" t="s">
        <v>65</v>
      </c>
    </row>
    <row r="7" spans="1:6" ht="14.25" customHeight="1">
      <c r="A7" s="104" t="s">
        <v>22</v>
      </c>
      <c r="B7" s="104" t="s">
        <v>15</v>
      </c>
      <c r="C7" s="83" t="s">
        <v>167</v>
      </c>
      <c r="D7" s="79">
        <v>303289310</v>
      </c>
      <c r="E7" s="79"/>
      <c r="F7" s="79"/>
    </row>
    <row r="8" spans="1:6" ht="14.25" customHeight="1">
      <c r="A8" s="105"/>
      <c r="B8" s="105"/>
      <c r="C8" s="10" t="s">
        <v>168</v>
      </c>
      <c r="D8" s="13">
        <v>242031580</v>
      </c>
      <c r="E8" s="13"/>
      <c r="F8" s="13"/>
    </row>
    <row r="9" spans="1:6" ht="14.25" customHeight="1">
      <c r="A9" s="105"/>
      <c r="B9" s="105"/>
      <c r="C9" s="10" t="s">
        <v>169</v>
      </c>
      <c r="D9" s="13">
        <v>61257730</v>
      </c>
      <c r="E9" s="13"/>
      <c r="F9" s="13"/>
    </row>
    <row r="10" spans="1:6" ht="14.25" customHeight="1">
      <c r="A10" s="105"/>
      <c r="B10" s="105"/>
      <c r="C10" s="10" t="s">
        <v>170</v>
      </c>
      <c r="D10" s="13">
        <v>91302</v>
      </c>
      <c r="E10" s="13"/>
      <c r="F10" s="13"/>
    </row>
    <row r="11" spans="1:6" ht="14.25" customHeight="1">
      <c r="A11" s="105"/>
      <c r="B11" s="106"/>
      <c r="C11" s="8" t="s">
        <v>23</v>
      </c>
      <c r="D11" s="14">
        <v>303380612</v>
      </c>
      <c r="E11" s="14"/>
      <c r="F11" s="14"/>
    </row>
    <row r="12" spans="1:6" ht="14.25" customHeight="1">
      <c r="A12" s="105"/>
      <c r="B12" s="105" t="s">
        <v>16</v>
      </c>
      <c r="C12" s="10" t="s">
        <v>171</v>
      </c>
      <c r="D12" s="13">
        <v>238996171</v>
      </c>
      <c r="E12" s="13"/>
      <c r="F12" s="13"/>
    </row>
    <row r="13" spans="1:6" ht="14.25" customHeight="1">
      <c r="A13" s="105"/>
      <c r="B13" s="105"/>
      <c r="C13" s="10" t="s">
        <v>172</v>
      </c>
      <c r="D13" s="13">
        <v>10000</v>
      </c>
      <c r="E13" s="13"/>
      <c r="F13" s="13"/>
    </row>
    <row r="14" spans="1:6" ht="14.25" customHeight="1">
      <c r="A14" s="105"/>
      <c r="B14" s="105"/>
      <c r="C14" s="10" t="s">
        <v>173</v>
      </c>
      <c r="D14" s="13">
        <v>154010326</v>
      </c>
      <c r="E14" s="13"/>
      <c r="F14" s="13"/>
    </row>
    <row r="15" spans="1:6" ht="14.25" customHeight="1">
      <c r="A15" s="105"/>
      <c r="B15" s="105"/>
      <c r="C15" s="10" t="s">
        <v>174</v>
      </c>
      <c r="D15" s="13">
        <v>34035324</v>
      </c>
      <c r="E15" s="13"/>
      <c r="F15" s="13"/>
    </row>
    <row r="16" spans="1:6" ht="14.25" customHeight="1">
      <c r="A16" s="105"/>
      <c r="B16" s="105"/>
      <c r="C16" s="10" t="s">
        <v>175</v>
      </c>
      <c r="D16" s="13">
        <v>17791307</v>
      </c>
      <c r="E16" s="13"/>
      <c r="F16" s="13"/>
    </row>
    <row r="17" spans="1:6" ht="14.25" customHeight="1">
      <c r="A17" s="105"/>
      <c r="B17" s="105"/>
      <c r="C17" s="10" t="s">
        <v>176</v>
      </c>
      <c r="D17" s="13">
        <v>4375448</v>
      </c>
      <c r="E17" s="13"/>
      <c r="F17" s="13"/>
    </row>
    <row r="18" spans="1:6" ht="14.25" customHeight="1">
      <c r="A18" s="105"/>
      <c r="B18" s="105"/>
      <c r="C18" s="10" t="s">
        <v>177</v>
      </c>
      <c r="D18" s="13">
        <v>28773766</v>
      </c>
      <c r="E18" s="13"/>
      <c r="F18" s="13"/>
    </row>
    <row r="19" spans="1:6" ht="14.25" customHeight="1">
      <c r="A19" s="105"/>
      <c r="B19" s="105"/>
      <c r="C19" s="10" t="s">
        <v>178</v>
      </c>
      <c r="D19" s="13">
        <v>34502188</v>
      </c>
      <c r="E19" s="13"/>
      <c r="F19" s="13"/>
    </row>
    <row r="20" spans="1:6" ht="14.25" customHeight="1">
      <c r="A20" s="105"/>
      <c r="B20" s="105"/>
      <c r="C20" s="10" t="s">
        <v>179</v>
      </c>
      <c r="D20" s="13">
        <v>18025784</v>
      </c>
      <c r="E20" s="13"/>
      <c r="F20" s="13"/>
    </row>
    <row r="21" spans="1:6" ht="14.25" customHeight="1">
      <c r="A21" s="105"/>
      <c r="B21" s="105"/>
      <c r="C21" s="10" t="s">
        <v>180</v>
      </c>
      <c r="D21" s="13">
        <v>401639</v>
      </c>
      <c r="E21" s="13"/>
      <c r="F21" s="13"/>
    </row>
    <row r="22" spans="1:6" ht="14.25" customHeight="1">
      <c r="A22" s="105"/>
      <c r="B22" s="105"/>
      <c r="C22" s="10" t="s">
        <v>181</v>
      </c>
      <c r="D22" s="13">
        <v>3607920</v>
      </c>
      <c r="E22" s="13"/>
      <c r="F22" s="13"/>
    </row>
    <row r="23" spans="1:6" ht="14.25" customHeight="1">
      <c r="A23" s="105"/>
      <c r="B23" s="105"/>
      <c r="C23" s="10" t="s">
        <v>182</v>
      </c>
      <c r="D23" s="13">
        <v>5605815</v>
      </c>
      <c r="E23" s="13"/>
      <c r="F23" s="13"/>
    </row>
    <row r="24" spans="1:6" ht="14.25" customHeight="1">
      <c r="A24" s="105"/>
      <c r="B24" s="105"/>
      <c r="C24" s="10" t="s">
        <v>183</v>
      </c>
      <c r="D24" s="13">
        <v>129400</v>
      </c>
      <c r="E24" s="13"/>
      <c r="F24" s="13"/>
    </row>
    <row r="25" spans="1:6" ht="14.25" customHeight="1">
      <c r="A25" s="105"/>
      <c r="B25" s="105"/>
      <c r="C25" s="10" t="s">
        <v>184</v>
      </c>
      <c r="D25" s="13">
        <v>3496522</v>
      </c>
      <c r="E25" s="13"/>
      <c r="F25" s="13"/>
    </row>
    <row r="26" spans="1:6" ht="14.25" customHeight="1">
      <c r="A26" s="105"/>
      <c r="B26" s="105"/>
      <c r="C26" s="10" t="s">
        <v>185</v>
      </c>
      <c r="D26" s="13">
        <v>1056790</v>
      </c>
      <c r="E26" s="13"/>
      <c r="F26" s="13"/>
    </row>
    <row r="27" spans="1:6" ht="14.25" customHeight="1">
      <c r="A27" s="105"/>
      <c r="B27" s="105"/>
      <c r="C27" s="10" t="s">
        <v>186</v>
      </c>
      <c r="D27" s="13">
        <v>1985877</v>
      </c>
      <c r="E27" s="13"/>
      <c r="F27" s="13"/>
    </row>
    <row r="28" spans="1:6" ht="14.25" customHeight="1">
      <c r="A28" s="105"/>
      <c r="B28" s="105"/>
      <c r="C28" s="10" t="s">
        <v>187</v>
      </c>
      <c r="D28" s="13">
        <v>39963</v>
      </c>
      <c r="E28" s="13"/>
      <c r="F28" s="13"/>
    </row>
    <row r="29" spans="1:6" ht="14.25" customHeight="1">
      <c r="A29" s="105"/>
      <c r="B29" s="105"/>
      <c r="C29" s="10" t="s">
        <v>188</v>
      </c>
      <c r="D29" s="13">
        <v>152478</v>
      </c>
      <c r="E29" s="13"/>
      <c r="F29" s="13"/>
    </row>
    <row r="30" spans="1:6" ht="14.25" customHeight="1">
      <c r="A30" s="105"/>
      <c r="B30" s="105"/>
      <c r="C30" s="10" t="s">
        <v>189</v>
      </c>
      <c r="D30" s="13">
        <v>12479943</v>
      </c>
      <c r="E30" s="13"/>
      <c r="F30" s="13"/>
    </row>
    <row r="31" spans="1:6" ht="14.25" customHeight="1">
      <c r="A31" s="105"/>
      <c r="B31" s="105"/>
      <c r="C31" s="10" t="s">
        <v>190</v>
      </c>
      <c r="D31" s="13">
        <v>1027338</v>
      </c>
      <c r="E31" s="13"/>
      <c r="F31" s="13"/>
    </row>
    <row r="32" spans="1:6" ht="14.25" customHeight="1">
      <c r="A32" s="105"/>
      <c r="B32" s="105"/>
      <c r="C32" s="10" t="s">
        <v>191</v>
      </c>
      <c r="D32" s="13">
        <v>1229518</v>
      </c>
      <c r="E32" s="13"/>
      <c r="F32" s="13"/>
    </row>
    <row r="33" spans="1:6" ht="14.25" customHeight="1">
      <c r="A33" s="105"/>
      <c r="B33" s="105"/>
      <c r="C33" s="10" t="s">
        <v>192</v>
      </c>
      <c r="D33" s="13">
        <v>559500</v>
      </c>
      <c r="E33" s="13"/>
      <c r="F33" s="13"/>
    </row>
    <row r="34" spans="1:6" ht="14.25" customHeight="1">
      <c r="A34" s="105"/>
      <c r="B34" s="105"/>
      <c r="C34" s="10" t="s">
        <v>193</v>
      </c>
      <c r="D34" s="13">
        <v>928052</v>
      </c>
      <c r="E34" s="13"/>
      <c r="F34" s="13"/>
    </row>
    <row r="35" spans="1:6" ht="14.25" customHeight="1">
      <c r="A35" s="105"/>
      <c r="B35" s="105"/>
      <c r="C35" s="10" t="s">
        <v>194</v>
      </c>
      <c r="D35" s="13">
        <v>755697</v>
      </c>
      <c r="E35" s="13"/>
      <c r="F35" s="13"/>
    </row>
    <row r="36" spans="1:6" ht="14.25" customHeight="1">
      <c r="A36" s="105"/>
      <c r="B36" s="105"/>
      <c r="C36" s="10" t="s">
        <v>195</v>
      </c>
      <c r="D36" s="13">
        <v>4169387</v>
      </c>
      <c r="E36" s="13"/>
      <c r="F36" s="13"/>
    </row>
    <row r="37" spans="1:6" ht="14.25" customHeight="1">
      <c r="A37" s="105"/>
      <c r="B37" s="105"/>
      <c r="C37" s="10" t="s">
        <v>196</v>
      </c>
      <c r="D37" s="13">
        <v>490421</v>
      </c>
      <c r="E37" s="13"/>
      <c r="F37" s="13"/>
    </row>
    <row r="38" spans="1:6" ht="14.25" customHeight="1">
      <c r="A38" s="105"/>
      <c r="B38" s="105"/>
      <c r="C38" s="10" t="s">
        <v>197</v>
      </c>
      <c r="D38" s="13">
        <v>30173</v>
      </c>
      <c r="E38" s="13"/>
      <c r="F38" s="13"/>
    </row>
    <row r="39" spans="1:6" ht="14.25" customHeight="1">
      <c r="A39" s="105"/>
      <c r="B39" s="105"/>
      <c r="C39" s="10" t="s">
        <v>198</v>
      </c>
      <c r="D39" s="13">
        <v>54000</v>
      </c>
      <c r="E39" s="13"/>
      <c r="F39" s="13"/>
    </row>
    <row r="40" spans="1:6" ht="14.25" customHeight="1">
      <c r="A40" s="105"/>
      <c r="B40" s="105"/>
      <c r="C40" s="10" t="s">
        <v>199</v>
      </c>
      <c r="D40" s="13">
        <v>1155050</v>
      </c>
      <c r="E40" s="13"/>
      <c r="F40" s="13"/>
    </row>
    <row r="41" spans="1:6" ht="14.25" customHeight="1">
      <c r="A41" s="105"/>
      <c r="B41" s="105"/>
      <c r="C41" s="10" t="s">
        <v>200</v>
      </c>
      <c r="D41" s="13">
        <v>58408</v>
      </c>
      <c r="E41" s="13"/>
      <c r="F41" s="13"/>
    </row>
    <row r="42" spans="1:6" ht="14.25" customHeight="1">
      <c r="A42" s="105"/>
      <c r="B42" s="105"/>
      <c r="C42" s="10" t="s">
        <v>201</v>
      </c>
      <c r="D42" s="13">
        <v>720000</v>
      </c>
      <c r="E42" s="13"/>
      <c r="F42" s="13"/>
    </row>
    <row r="43" spans="1:6" ht="14.25" customHeight="1">
      <c r="A43" s="105"/>
      <c r="B43" s="105"/>
      <c r="C43" s="10" t="s">
        <v>202</v>
      </c>
      <c r="D43" s="13">
        <v>13400</v>
      </c>
      <c r="E43" s="13"/>
      <c r="F43" s="13"/>
    </row>
    <row r="44" spans="1:6" ht="14.25" customHeight="1">
      <c r="A44" s="105"/>
      <c r="B44" s="105"/>
      <c r="C44" s="10" t="s">
        <v>203</v>
      </c>
      <c r="D44" s="13">
        <v>600240</v>
      </c>
      <c r="E44" s="13"/>
      <c r="F44" s="13"/>
    </row>
    <row r="45" spans="1:6" ht="14.25" customHeight="1">
      <c r="A45" s="105"/>
      <c r="B45" s="105"/>
      <c r="C45" s="10" t="s">
        <v>204</v>
      </c>
      <c r="D45" s="13">
        <v>162000</v>
      </c>
      <c r="E45" s="13"/>
      <c r="F45" s="13"/>
    </row>
    <row r="46" spans="1:6" ht="14.25" customHeight="1">
      <c r="A46" s="105"/>
      <c r="B46" s="105"/>
      <c r="C46" s="10" t="s">
        <v>205</v>
      </c>
      <c r="D46" s="13">
        <v>526759</v>
      </c>
      <c r="E46" s="13"/>
      <c r="F46" s="13"/>
    </row>
    <row r="47" spans="1:6" ht="14.25" customHeight="1">
      <c r="A47" s="105"/>
      <c r="B47" s="105"/>
      <c r="C47" s="10" t="s">
        <v>206</v>
      </c>
      <c r="D47" s="13">
        <v>6149262</v>
      </c>
      <c r="E47" s="13"/>
      <c r="F47" s="13"/>
    </row>
    <row r="48" spans="1:6" ht="14.25" customHeight="1">
      <c r="A48" s="105"/>
      <c r="B48" s="105"/>
      <c r="C48" s="27" t="s">
        <v>207</v>
      </c>
      <c r="D48" s="69">
        <v>-1829031</v>
      </c>
      <c r="E48" s="69"/>
      <c r="F48" s="69"/>
    </row>
    <row r="49" spans="1:6" ht="14.25" customHeight="1">
      <c r="A49" s="105"/>
      <c r="B49" s="106"/>
      <c r="C49" s="8" t="s">
        <v>24</v>
      </c>
      <c r="D49" s="14">
        <v>290298533</v>
      </c>
      <c r="E49" s="14"/>
      <c r="F49" s="14"/>
    </row>
    <row r="50" spans="1:6" ht="14.25" customHeight="1">
      <c r="A50" s="106"/>
      <c r="B50" s="98" t="s">
        <v>32</v>
      </c>
      <c r="C50" s="98"/>
      <c r="D50" s="14">
        <f>D11-D49</f>
        <v>13082079</v>
      </c>
      <c r="E50" s="14"/>
      <c r="F50" s="14"/>
    </row>
    <row r="51" spans="1:6" ht="14.25" customHeight="1">
      <c r="A51" s="104" t="s">
        <v>26</v>
      </c>
      <c r="B51" s="104" t="s">
        <v>15</v>
      </c>
      <c r="C51" s="83" t="s">
        <v>208</v>
      </c>
      <c r="D51" s="79">
        <v>415661</v>
      </c>
      <c r="E51" s="79"/>
      <c r="F51" s="79"/>
    </row>
    <row r="52" spans="1:6" ht="14.25" customHeight="1">
      <c r="A52" s="105"/>
      <c r="B52" s="105"/>
      <c r="C52" s="10" t="s">
        <v>209</v>
      </c>
      <c r="D52" s="13">
        <v>2583032</v>
      </c>
      <c r="E52" s="13"/>
      <c r="F52" s="13"/>
    </row>
    <row r="53" spans="1:6" ht="14.25" customHeight="1">
      <c r="A53" s="105"/>
      <c r="B53" s="105"/>
      <c r="C53" s="10" t="s">
        <v>210</v>
      </c>
      <c r="D53" s="13">
        <v>107760</v>
      </c>
      <c r="E53" s="13"/>
      <c r="F53" s="13"/>
    </row>
    <row r="54" spans="1:6" ht="14.25" customHeight="1">
      <c r="A54" s="105"/>
      <c r="B54" s="105"/>
      <c r="C54" s="10" t="s">
        <v>211</v>
      </c>
      <c r="D54" s="13">
        <v>2310400</v>
      </c>
      <c r="E54" s="13"/>
      <c r="F54" s="13"/>
    </row>
    <row r="55" spans="1:6" ht="14.25" customHeight="1">
      <c r="A55" s="105"/>
      <c r="B55" s="105"/>
      <c r="C55" s="10" t="s">
        <v>212</v>
      </c>
      <c r="D55" s="13">
        <v>164872</v>
      </c>
      <c r="E55" s="13"/>
      <c r="F55" s="13"/>
    </row>
    <row r="56" spans="1:6" ht="14.25" customHeight="1">
      <c r="A56" s="105"/>
      <c r="B56" s="106"/>
      <c r="C56" s="8" t="s">
        <v>33</v>
      </c>
      <c r="D56" s="14">
        <v>2998693</v>
      </c>
      <c r="E56" s="14"/>
      <c r="F56" s="14"/>
    </row>
    <row r="57" spans="1:6" ht="14.25" customHeight="1">
      <c r="A57" s="105"/>
      <c r="B57" s="104" t="s">
        <v>16</v>
      </c>
      <c r="C57" s="7" t="s">
        <v>213</v>
      </c>
      <c r="D57" s="79">
        <v>2310400</v>
      </c>
      <c r="E57" s="79"/>
      <c r="F57" s="79"/>
    </row>
    <row r="58" spans="1:6" ht="14.25" customHeight="1">
      <c r="A58" s="105"/>
      <c r="B58" s="105"/>
      <c r="C58" s="7" t="s">
        <v>214</v>
      </c>
      <c r="D58" s="13">
        <v>2310400</v>
      </c>
      <c r="E58" s="13"/>
      <c r="F58" s="13"/>
    </row>
    <row r="59" spans="1:6" ht="14.25" customHeight="1">
      <c r="A59" s="105"/>
      <c r="B59" s="106"/>
      <c r="C59" s="8" t="s">
        <v>34</v>
      </c>
      <c r="D59" s="14">
        <v>2310400</v>
      </c>
      <c r="E59" s="14"/>
      <c r="F59" s="14"/>
    </row>
    <row r="60" spans="1:6" ht="14.25" customHeight="1">
      <c r="A60" s="106"/>
      <c r="B60" s="98" t="s">
        <v>35</v>
      </c>
      <c r="C60" s="98"/>
      <c r="D60" s="14">
        <f>D56-D59</f>
        <v>688293</v>
      </c>
      <c r="E60" s="14"/>
      <c r="F60" s="14"/>
    </row>
    <row r="61" spans="1:6" ht="14.25" customHeight="1">
      <c r="A61" s="101" t="s">
        <v>30</v>
      </c>
      <c r="B61" s="102"/>
      <c r="C61" s="103"/>
      <c r="D61" s="14">
        <f>D50+D60</f>
        <v>13770372</v>
      </c>
      <c r="E61" s="14"/>
      <c r="F61" s="14"/>
    </row>
    <row r="62" spans="1:6" ht="14.25" customHeight="1">
      <c r="A62" s="104" t="s">
        <v>18</v>
      </c>
      <c r="B62" s="104" t="s">
        <v>15</v>
      </c>
      <c r="C62" s="83" t="s">
        <v>215</v>
      </c>
      <c r="D62" s="79">
        <v>882306</v>
      </c>
      <c r="E62" s="79"/>
      <c r="F62" s="79"/>
    </row>
    <row r="63" spans="1:6" ht="14.25" customHeight="1">
      <c r="A63" s="105"/>
      <c r="B63" s="105"/>
      <c r="C63" s="10" t="s">
        <v>216</v>
      </c>
      <c r="D63" s="13">
        <v>882306</v>
      </c>
      <c r="E63" s="13"/>
      <c r="F63" s="13"/>
    </row>
    <row r="64" spans="1:6" ht="14.25" customHeight="1">
      <c r="A64" s="105"/>
      <c r="B64" s="105"/>
      <c r="C64" s="10" t="s">
        <v>217</v>
      </c>
      <c r="D64" s="13">
        <v>-5680035</v>
      </c>
      <c r="E64" s="13"/>
      <c r="F64" s="13"/>
    </row>
    <row r="65" spans="1:6" ht="14.25" customHeight="1">
      <c r="A65" s="105"/>
      <c r="B65" s="105"/>
      <c r="C65" s="10" t="s">
        <v>218</v>
      </c>
      <c r="D65" s="13">
        <v>-5680035</v>
      </c>
      <c r="E65" s="13"/>
      <c r="F65" s="13"/>
    </row>
    <row r="66" spans="1:6" ht="14.25" customHeight="1">
      <c r="A66" s="105"/>
      <c r="B66" s="106"/>
      <c r="C66" s="8" t="s">
        <v>19</v>
      </c>
      <c r="D66" s="14">
        <v>-4797729</v>
      </c>
      <c r="E66" s="14"/>
      <c r="F66" s="14"/>
    </row>
    <row r="67" spans="1:6" ht="14.25" customHeight="1">
      <c r="A67" s="105"/>
      <c r="B67" s="104" t="s">
        <v>16</v>
      </c>
      <c r="C67" s="10" t="s">
        <v>219</v>
      </c>
      <c r="D67" s="13">
        <v>5</v>
      </c>
      <c r="E67" s="13"/>
      <c r="F67" s="13"/>
    </row>
    <row r="68" spans="1:6" ht="14.25" customHeight="1">
      <c r="A68" s="105"/>
      <c r="B68" s="105"/>
      <c r="C68" s="10" t="s">
        <v>220</v>
      </c>
      <c r="D68" s="13">
        <v>5</v>
      </c>
      <c r="E68" s="13"/>
      <c r="F68" s="13"/>
    </row>
    <row r="69" spans="1:6" ht="14.25" customHeight="1">
      <c r="A69" s="105"/>
      <c r="B69" s="105"/>
      <c r="C69" s="10" t="s">
        <v>221</v>
      </c>
      <c r="D69" s="13">
        <v>629856</v>
      </c>
      <c r="E69" s="13"/>
      <c r="F69" s="13"/>
    </row>
    <row r="70" spans="1:6" ht="14.25" customHeight="1">
      <c r="A70" s="105"/>
      <c r="B70" s="106"/>
      <c r="C70" s="8" t="s">
        <v>20</v>
      </c>
      <c r="D70" s="14">
        <v>629861</v>
      </c>
      <c r="E70" s="14"/>
      <c r="F70" s="14"/>
    </row>
    <row r="71" spans="1:6" ht="14.25" customHeight="1">
      <c r="A71" s="106"/>
      <c r="B71" s="107" t="s">
        <v>36</v>
      </c>
      <c r="C71" s="108"/>
      <c r="D71" s="14">
        <f>D66-D70</f>
        <v>-5427590</v>
      </c>
      <c r="E71" s="14"/>
      <c r="F71" s="14"/>
    </row>
    <row r="72" spans="1:6" ht="14.25" customHeight="1">
      <c r="A72" s="107" t="s">
        <v>66</v>
      </c>
      <c r="B72" s="118"/>
      <c r="C72" s="108"/>
      <c r="D72" s="14">
        <f>D61+D71</f>
        <v>8342782</v>
      </c>
      <c r="E72" s="14"/>
      <c r="F72" s="14"/>
    </row>
    <row r="73" spans="1:6" ht="14.25" customHeight="1">
      <c r="A73" s="104" t="s">
        <v>17</v>
      </c>
      <c r="B73" s="107" t="s">
        <v>67</v>
      </c>
      <c r="C73" s="108"/>
      <c r="D73" s="14">
        <v>105128660</v>
      </c>
      <c r="E73" s="14"/>
      <c r="F73" s="14"/>
    </row>
    <row r="74" spans="1:6" ht="14.25" customHeight="1">
      <c r="A74" s="105"/>
      <c r="B74" s="107" t="s">
        <v>68</v>
      </c>
      <c r="C74" s="108"/>
      <c r="D74" s="14">
        <f>D72+D73</f>
        <v>113471442</v>
      </c>
      <c r="E74" s="14"/>
      <c r="F74" s="14"/>
    </row>
    <row r="75" spans="1:6" ht="14.25" customHeight="1">
      <c r="A75" s="105"/>
      <c r="B75" s="107" t="s">
        <v>69</v>
      </c>
      <c r="C75" s="108"/>
      <c r="D75" s="14">
        <v>0</v>
      </c>
      <c r="E75" s="14"/>
      <c r="F75" s="14"/>
    </row>
    <row r="76" spans="1:6" ht="14.25" customHeight="1">
      <c r="A76" s="105"/>
      <c r="B76" s="107" t="s">
        <v>70</v>
      </c>
      <c r="C76" s="108"/>
      <c r="D76" s="14">
        <v>0</v>
      </c>
      <c r="E76" s="14"/>
      <c r="F76" s="14"/>
    </row>
    <row r="77" spans="1:6" ht="14.25" customHeight="1">
      <c r="A77" s="105"/>
      <c r="B77" s="107" t="s">
        <v>71</v>
      </c>
      <c r="C77" s="108"/>
      <c r="D77" s="14">
        <v>22300000</v>
      </c>
      <c r="E77" s="14"/>
      <c r="F77" s="14"/>
    </row>
    <row r="78" spans="1:6" ht="14.25" customHeight="1">
      <c r="A78" s="105"/>
      <c r="B78" s="107" t="s">
        <v>222</v>
      </c>
      <c r="C78" s="131"/>
      <c r="D78" s="79">
        <v>2500000</v>
      </c>
      <c r="E78" s="79"/>
      <c r="F78" s="14"/>
    </row>
    <row r="79" spans="1:6" ht="14.25" customHeight="1">
      <c r="A79" s="105"/>
      <c r="B79" s="107" t="s">
        <v>223</v>
      </c>
      <c r="C79" s="131"/>
      <c r="D79" s="79">
        <v>1800000</v>
      </c>
      <c r="E79" s="79"/>
      <c r="F79" s="14"/>
    </row>
    <row r="80" spans="1:6" ht="14.25" customHeight="1">
      <c r="A80" s="105"/>
      <c r="B80" s="107" t="s">
        <v>224</v>
      </c>
      <c r="C80" s="131"/>
      <c r="D80" s="79">
        <v>18000000</v>
      </c>
      <c r="E80" s="79"/>
      <c r="F80" s="14"/>
    </row>
    <row r="81" spans="1:6" ht="28.5" customHeight="1">
      <c r="A81" s="106"/>
      <c r="B81" s="132" t="s">
        <v>72</v>
      </c>
      <c r="C81" s="133"/>
      <c r="D81" s="14">
        <f>D74+D75+D76-D77</f>
        <v>91171442</v>
      </c>
      <c r="E81" s="14"/>
      <c r="F81" s="14"/>
    </row>
    <row r="82" spans="1:6" ht="14.25" customHeight="1">
      <c r="A82" s="164"/>
      <c r="B82" s="164"/>
      <c r="C82" s="164"/>
      <c r="D82" s="164"/>
      <c r="E82" s="164"/>
      <c r="F82" s="164"/>
    </row>
    <row r="83" spans="1:6" ht="14.25" customHeight="1"/>
    <row r="84" spans="1:6" ht="14.25" customHeight="1"/>
    <row r="85" spans="1:6" ht="14.25" customHeight="1"/>
    <row r="86" spans="1:6" ht="14.25" customHeight="1"/>
    <row r="87" spans="1:6" ht="14.25" customHeight="1"/>
    <row r="88" spans="1:6" ht="14.25" customHeight="1"/>
    <row r="89" spans="1:6" ht="14.25" customHeight="1"/>
    <row r="90" spans="1:6" ht="14.25" customHeight="1"/>
    <row r="91" spans="1:6" ht="14.25" customHeight="1"/>
    <row r="92" spans="1:6" ht="14.25" customHeight="1"/>
    <row r="93" spans="1:6" ht="14.25" customHeight="1"/>
    <row r="94" spans="1:6" ht="14.25" customHeight="1"/>
    <row r="95" spans="1:6" ht="14.25" customHeight="1"/>
    <row r="96" spans="1: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</sheetData>
  <mergeCells count="29">
    <mergeCell ref="B77:C77"/>
    <mergeCell ref="B79:C79"/>
    <mergeCell ref="B80:C80"/>
    <mergeCell ref="B81:C81"/>
    <mergeCell ref="B78:C78"/>
    <mergeCell ref="A82:F82"/>
    <mergeCell ref="A72:C72"/>
    <mergeCell ref="A73:A81"/>
    <mergeCell ref="B73:C73"/>
    <mergeCell ref="B74:C74"/>
    <mergeCell ref="B75:C75"/>
    <mergeCell ref="B76:C76"/>
    <mergeCell ref="A51:A60"/>
    <mergeCell ref="B51:B56"/>
    <mergeCell ref="B57:B59"/>
    <mergeCell ref="B60:C60"/>
    <mergeCell ref="A61:C61"/>
    <mergeCell ref="A62:A71"/>
    <mergeCell ref="B62:B66"/>
    <mergeCell ref="B67:B70"/>
    <mergeCell ref="B71:C71"/>
    <mergeCell ref="D2:F2"/>
    <mergeCell ref="A3:F3"/>
    <mergeCell ref="A4:F4"/>
    <mergeCell ref="A6:C6"/>
    <mergeCell ref="A7:A50"/>
    <mergeCell ref="B7:B11"/>
    <mergeCell ref="B12:B49"/>
    <mergeCell ref="B50:C50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7"/>
  <sheetViews>
    <sheetView view="pageBreakPreview" zoomScaleNormal="100" zoomScaleSheetLayoutView="100" workbookViewId="0"/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7" width="8.625" style="1" customWidth="1"/>
    <col min="8" max="8" width="8.625" style="2" customWidth="1"/>
    <col min="9" max="9" width="8.625" style="1" customWidth="1"/>
    <col min="10" max="16384" width="9" style="1"/>
  </cols>
  <sheetData>
    <row r="1" spans="1:14" ht="21.75" customHeight="1">
      <c r="A1" s="12"/>
      <c r="B1" s="12"/>
      <c r="C1" s="12"/>
      <c r="D1" s="12"/>
      <c r="E1" s="12"/>
      <c r="F1" s="12"/>
      <c r="G1" s="12"/>
      <c r="H1" s="87"/>
      <c r="I1" s="12"/>
    </row>
    <row r="2" spans="1:14">
      <c r="A2" s="87"/>
      <c r="B2" s="87"/>
      <c r="C2" s="87"/>
      <c r="D2" s="134" t="s">
        <v>230</v>
      </c>
      <c r="E2" s="134"/>
      <c r="F2" s="134"/>
      <c r="G2" s="134"/>
      <c r="H2" s="134"/>
      <c r="I2" s="134"/>
      <c r="J2" s="4"/>
      <c r="K2" s="4"/>
      <c r="L2" s="4"/>
      <c r="M2" s="4"/>
      <c r="N2" s="4"/>
    </row>
    <row r="3" spans="1:14" ht="14.25">
      <c r="A3" s="135" t="s">
        <v>231</v>
      </c>
      <c r="B3" s="135"/>
      <c r="C3" s="135"/>
      <c r="D3" s="135"/>
      <c r="E3" s="135"/>
      <c r="F3" s="135"/>
      <c r="G3" s="135"/>
      <c r="H3" s="135"/>
      <c r="I3" s="135"/>
    </row>
    <row r="4" spans="1:14">
      <c r="A4" s="87"/>
      <c r="B4" s="12"/>
      <c r="C4" s="21"/>
      <c r="D4" s="87"/>
      <c r="E4" s="87"/>
      <c r="F4" s="87"/>
      <c r="G4" s="87"/>
      <c r="H4" s="87"/>
      <c r="I4" s="87"/>
    </row>
    <row r="5" spans="1:14">
      <c r="A5" s="136" t="s">
        <v>155</v>
      </c>
      <c r="B5" s="136"/>
      <c r="C5" s="136"/>
      <c r="D5" s="136"/>
      <c r="E5" s="136"/>
      <c r="F5" s="136"/>
      <c r="G5" s="136"/>
      <c r="H5" s="136"/>
      <c r="I5" s="136"/>
    </row>
    <row r="6" spans="1:14" ht="13.5" customHeight="1">
      <c r="A6" s="87"/>
      <c r="B6" s="87"/>
      <c r="C6" s="87"/>
      <c r="D6" s="87"/>
      <c r="E6" s="87"/>
      <c r="F6" s="87"/>
      <c r="G6" s="87"/>
      <c r="H6" s="87"/>
      <c r="I6" s="74" t="s">
        <v>58</v>
      </c>
    </row>
    <row r="7" spans="1:14" ht="14.25" customHeight="1">
      <c r="A7" s="144" t="s">
        <v>37</v>
      </c>
      <c r="B7" s="145"/>
      <c r="C7" s="146"/>
      <c r="D7" s="140" t="s">
        <v>145</v>
      </c>
      <c r="E7" s="140" t="s">
        <v>146</v>
      </c>
      <c r="F7" s="140" t="s">
        <v>147</v>
      </c>
      <c r="G7" s="140" t="s">
        <v>148</v>
      </c>
      <c r="H7" s="140" t="s">
        <v>149</v>
      </c>
      <c r="I7" s="140" t="s">
        <v>150</v>
      </c>
    </row>
    <row r="8" spans="1:14" ht="14.25" customHeight="1">
      <c r="A8" s="147"/>
      <c r="B8" s="148"/>
      <c r="C8" s="149"/>
      <c r="D8" s="141"/>
      <c r="E8" s="163"/>
      <c r="F8" s="141"/>
      <c r="G8" s="141"/>
      <c r="H8" s="141"/>
      <c r="I8" s="141"/>
    </row>
    <row r="9" spans="1:14" ht="14.25" customHeight="1">
      <c r="A9" s="137" t="s">
        <v>22</v>
      </c>
      <c r="B9" s="137" t="s">
        <v>15</v>
      </c>
      <c r="C9" s="24" t="s">
        <v>167</v>
      </c>
      <c r="D9" s="79">
        <v>0</v>
      </c>
      <c r="E9" s="79">
        <v>140699835</v>
      </c>
      <c r="F9" s="79">
        <v>162589475</v>
      </c>
      <c r="G9" s="79">
        <f t="shared" ref="G9:G51" si="0">SUM(D9:F9)</f>
        <v>303289310</v>
      </c>
      <c r="H9" s="79">
        <v>0</v>
      </c>
      <c r="I9" s="79">
        <f t="shared" ref="I9:I51" si="1">SUM(G9:H9)</f>
        <v>303289310</v>
      </c>
    </row>
    <row r="10" spans="1:14" ht="14.25" customHeight="1">
      <c r="A10" s="138"/>
      <c r="B10" s="138"/>
      <c r="C10" s="23" t="s">
        <v>168</v>
      </c>
      <c r="D10" s="13">
        <v>0</v>
      </c>
      <c r="E10" s="13">
        <v>112076490</v>
      </c>
      <c r="F10" s="13">
        <v>129955090</v>
      </c>
      <c r="G10" s="13">
        <f>SUM(D10:F10)</f>
        <v>242031580</v>
      </c>
      <c r="H10" s="13">
        <v>0</v>
      </c>
      <c r="I10" s="13">
        <f>SUM(G10:H10)</f>
        <v>242031580</v>
      </c>
    </row>
    <row r="11" spans="1:14" ht="14.25" customHeight="1">
      <c r="A11" s="138"/>
      <c r="B11" s="138"/>
      <c r="C11" s="23" t="s">
        <v>169</v>
      </c>
      <c r="D11" s="13">
        <v>0</v>
      </c>
      <c r="E11" s="13">
        <v>28623345</v>
      </c>
      <c r="F11" s="13">
        <v>32634385</v>
      </c>
      <c r="G11" s="13">
        <f>SUM(D11:F11)</f>
        <v>61257730</v>
      </c>
      <c r="H11" s="13">
        <v>0</v>
      </c>
      <c r="I11" s="13">
        <f>SUM(G11:H11)</f>
        <v>61257730</v>
      </c>
    </row>
    <row r="12" spans="1:14" ht="14.25" customHeight="1">
      <c r="A12" s="138"/>
      <c r="B12" s="138"/>
      <c r="C12" s="23" t="s">
        <v>170</v>
      </c>
      <c r="D12" s="13">
        <v>0</v>
      </c>
      <c r="E12" s="13">
        <v>70782</v>
      </c>
      <c r="F12" s="13">
        <v>20520</v>
      </c>
      <c r="G12" s="13">
        <f t="shared" si="0"/>
        <v>91302</v>
      </c>
      <c r="H12" s="13">
        <v>0</v>
      </c>
      <c r="I12" s="13">
        <f t="shared" si="1"/>
        <v>91302</v>
      </c>
    </row>
    <row r="13" spans="1:14" ht="14.25" customHeight="1">
      <c r="A13" s="138"/>
      <c r="B13" s="139"/>
      <c r="C13" s="11" t="s">
        <v>23</v>
      </c>
      <c r="D13" s="14">
        <v>0</v>
      </c>
      <c r="E13" s="14">
        <v>140770617</v>
      </c>
      <c r="F13" s="14">
        <v>162609995</v>
      </c>
      <c r="G13" s="14">
        <f t="shared" si="0"/>
        <v>303380612</v>
      </c>
      <c r="H13" s="14">
        <v>0</v>
      </c>
      <c r="I13" s="14">
        <f t="shared" si="1"/>
        <v>303380612</v>
      </c>
    </row>
    <row r="14" spans="1:14" ht="14.25" customHeight="1">
      <c r="A14" s="138"/>
      <c r="B14" s="137" t="s">
        <v>16</v>
      </c>
      <c r="C14" s="23" t="s">
        <v>171</v>
      </c>
      <c r="D14" s="13">
        <v>3458744</v>
      </c>
      <c r="E14" s="13">
        <v>111880615</v>
      </c>
      <c r="F14" s="13">
        <v>123656812</v>
      </c>
      <c r="G14" s="13">
        <f t="shared" si="0"/>
        <v>238996171</v>
      </c>
      <c r="H14" s="13">
        <v>0</v>
      </c>
      <c r="I14" s="13">
        <f t="shared" si="1"/>
        <v>238996171</v>
      </c>
    </row>
    <row r="15" spans="1:14" ht="14.25" customHeight="1">
      <c r="A15" s="138"/>
      <c r="B15" s="138"/>
      <c r="C15" s="23" t="s">
        <v>172</v>
      </c>
      <c r="D15" s="13">
        <v>10000</v>
      </c>
      <c r="E15" s="13">
        <v>0</v>
      </c>
      <c r="F15" s="13">
        <v>0</v>
      </c>
      <c r="G15" s="13">
        <f>SUM(D15:F15)</f>
        <v>10000</v>
      </c>
      <c r="H15" s="13">
        <v>0</v>
      </c>
      <c r="I15" s="13">
        <f>SUM(G15:H15)</f>
        <v>10000</v>
      </c>
    </row>
    <row r="16" spans="1:14" ht="14.25" customHeight="1">
      <c r="A16" s="138"/>
      <c r="B16" s="138"/>
      <c r="C16" s="23" t="s">
        <v>173</v>
      </c>
      <c r="D16" s="13">
        <v>2425012</v>
      </c>
      <c r="E16" s="13">
        <v>74048995</v>
      </c>
      <c r="F16" s="13">
        <v>77536319</v>
      </c>
      <c r="G16" s="13">
        <f>SUM(D16:F16)</f>
        <v>154010326</v>
      </c>
      <c r="H16" s="13">
        <v>0</v>
      </c>
      <c r="I16" s="13">
        <f>SUM(G16:H16)</f>
        <v>154010326</v>
      </c>
    </row>
    <row r="17" spans="1:9" ht="14.25" customHeight="1">
      <c r="A17" s="138"/>
      <c r="B17" s="138"/>
      <c r="C17" s="23" t="s">
        <v>174</v>
      </c>
      <c r="D17" s="13">
        <v>562570</v>
      </c>
      <c r="E17" s="13">
        <v>16622622</v>
      </c>
      <c r="F17" s="13">
        <v>16850132</v>
      </c>
      <c r="G17" s="13">
        <f>SUM(D17:F17)</f>
        <v>34035324</v>
      </c>
      <c r="H17" s="13">
        <v>0</v>
      </c>
      <c r="I17" s="13">
        <f>SUM(G17:H17)</f>
        <v>34035324</v>
      </c>
    </row>
    <row r="18" spans="1:9" ht="14.25" customHeight="1">
      <c r="A18" s="138"/>
      <c r="B18" s="138"/>
      <c r="C18" s="23" t="s">
        <v>175</v>
      </c>
      <c r="D18" s="13">
        <v>0</v>
      </c>
      <c r="E18" s="13">
        <v>5510570</v>
      </c>
      <c r="F18" s="13">
        <v>12280737</v>
      </c>
      <c r="G18" s="13">
        <f>SUM(D18:F18)</f>
        <v>17791307</v>
      </c>
      <c r="H18" s="13">
        <v>0</v>
      </c>
      <c r="I18" s="13">
        <f>SUM(G18:H18)</f>
        <v>17791307</v>
      </c>
    </row>
    <row r="19" spans="1:9" ht="14.25" customHeight="1">
      <c r="A19" s="138"/>
      <c r="B19" s="138"/>
      <c r="C19" s="23" t="s">
        <v>176</v>
      </c>
      <c r="D19" s="13">
        <v>0</v>
      </c>
      <c r="E19" s="13">
        <v>2083208</v>
      </c>
      <c r="F19" s="13">
        <v>2292240</v>
      </c>
      <c r="G19" s="13">
        <f>SUM(D19:F19)</f>
        <v>4375448</v>
      </c>
      <c r="H19" s="13">
        <v>0</v>
      </c>
      <c r="I19" s="13">
        <f>SUM(G19:H19)</f>
        <v>4375448</v>
      </c>
    </row>
    <row r="20" spans="1:9" ht="14.25" customHeight="1">
      <c r="A20" s="138"/>
      <c r="B20" s="138"/>
      <c r="C20" s="23" t="s">
        <v>177</v>
      </c>
      <c r="D20" s="13">
        <v>461162</v>
      </c>
      <c r="E20" s="13">
        <v>13615220</v>
      </c>
      <c r="F20" s="13">
        <v>14697384</v>
      </c>
      <c r="G20" s="13">
        <f>SUM(D20:F20)</f>
        <v>28773766</v>
      </c>
      <c r="H20" s="13">
        <v>0</v>
      </c>
      <c r="I20" s="13">
        <f>SUM(G20:H20)</f>
        <v>28773766</v>
      </c>
    </row>
    <row r="21" spans="1:9" ht="14.25" customHeight="1">
      <c r="A21" s="138"/>
      <c r="B21" s="138"/>
      <c r="C21" s="23" t="s">
        <v>178</v>
      </c>
      <c r="D21" s="13">
        <v>111780</v>
      </c>
      <c r="E21" s="13">
        <v>16259455</v>
      </c>
      <c r="F21" s="13">
        <v>18130953</v>
      </c>
      <c r="G21" s="13">
        <f>SUM(D21:F21)</f>
        <v>34502188</v>
      </c>
      <c r="H21" s="13">
        <v>0</v>
      </c>
      <c r="I21" s="13">
        <f>SUM(G21:H21)</f>
        <v>34502188</v>
      </c>
    </row>
    <row r="22" spans="1:9" ht="14.25" customHeight="1">
      <c r="A22" s="138"/>
      <c r="B22" s="138"/>
      <c r="C22" s="23" t="s">
        <v>179</v>
      </c>
      <c r="D22" s="13">
        <v>0</v>
      </c>
      <c r="E22" s="13">
        <v>8602591</v>
      </c>
      <c r="F22" s="13">
        <v>9423193</v>
      </c>
      <c r="G22" s="13">
        <f>SUM(D22:F22)</f>
        <v>18025784</v>
      </c>
      <c r="H22" s="13">
        <v>0</v>
      </c>
      <c r="I22" s="13">
        <f>SUM(G22:H22)</f>
        <v>18025784</v>
      </c>
    </row>
    <row r="23" spans="1:9" ht="14.25" customHeight="1">
      <c r="A23" s="138"/>
      <c r="B23" s="138"/>
      <c r="C23" s="23" t="s">
        <v>180</v>
      </c>
      <c r="D23" s="13">
        <v>0</v>
      </c>
      <c r="E23" s="13">
        <v>217201</v>
      </c>
      <c r="F23" s="13">
        <v>184438</v>
      </c>
      <c r="G23" s="13">
        <f>SUM(D23:F23)</f>
        <v>401639</v>
      </c>
      <c r="H23" s="13">
        <v>0</v>
      </c>
      <c r="I23" s="13">
        <f>SUM(G23:H23)</f>
        <v>401639</v>
      </c>
    </row>
    <row r="24" spans="1:9" ht="14.25" customHeight="1">
      <c r="A24" s="138"/>
      <c r="B24" s="138"/>
      <c r="C24" s="23" t="s">
        <v>181</v>
      </c>
      <c r="D24" s="13">
        <v>0</v>
      </c>
      <c r="E24" s="13">
        <v>1651781</v>
      </c>
      <c r="F24" s="13">
        <v>1956139</v>
      </c>
      <c r="G24" s="13">
        <f>SUM(D24:F24)</f>
        <v>3607920</v>
      </c>
      <c r="H24" s="13">
        <v>0</v>
      </c>
      <c r="I24" s="13">
        <f>SUM(G24:H24)</f>
        <v>3607920</v>
      </c>
    </row>
    <row r="25" spans="1:9" ht="14.25" customHeight="1">
      <c r="A25" s="138"/>
      <c r="B25" s="138"/>
      <c r="C25" s="23" t="s">
        <v>182</v>
      </c>
      <c r="D25" s="13">
        <v>0</v>
      </c>
      <c r="E25" s="13">
        <v>2568354</v>
      </c>
      <c r="F25" s="13">
        <v>3037461</v>
      </c>
      <c r="G25" s="13">
        <f>SUM(D25:F25)</f>
        <v>5605815</v>
      </c>
      <c r="H25" s="13">
        <v>0</v>
      </c>
      <c r="I25" s="13">
        <f>SUM(G25:H25)</f>
        <v>5605815</v>
      </c>
    </row>
    <row r="26" spans="1:9" ht="14.25" customHeight="1">
      <c r="A26" s="138"/>
      <c r="B26" s="138"/>
      <c r="C26" s="23" t="s">
        <v>183</v>
      </c>
      <c r="D26" s="13">
        <v>0</v>
      </c>
      <c r="E26" s="13">
        <v>0</v>
      </c>
      <c r="F26" s="13">
        <v>129400</v>
      </c>
      <c r="G26" s="13">
        <f>SUM(D26:F26)</f>
        <v>129400</v>
      </c>
      <c r="H26" s="13">
        <v>0</v>
      </c>
      <c r="I26" s="13">
        <f>SUM(G26:H26)</f>
        <v>129400</v>
      </c>
    </row>
    <row r="27" spans="1:9" ht="14.25" customHeight="1">
      <c r="A27" s="138"/>
      <c r="B27" s="138"/>
      <c r="C27" s="23" t="s">
        <v>184</v>
      </c>
      <c r="D27" s="13">
        <v>0</v>
      </c>
      <c r="E27" s="13">
        <v>1635227</v>
      </c>
      <c r="F27" s="13">
        <v>1861295</v>
      </c>
      <c r="G27" s="13">
        <f>SUM(D27:F27)</f>
        <v>3496522</v>
      </c>
      <c r="H27" s="13">
        <v>0</v>
      </c>
      <c r="I27" s="13">
        <f>SUM(G27:H27)</f>
        <v>3496522</v>
      </c>
    </row>
    <row r="28" spans="1:9" ht="14.25" customHeight="1">
      <c r="A28" s="138"/>
      <c r="B28" s="138"/>
      <c r="C28" s="23" t="s">
        <v>185</v>
      </c>
      <c r="D28" s="13">
        <v>0</v>
      </c>
      <c r="E28" s="13">
        <v>491835</v>
      </c>
      <c r="F28" s="13">
        <v>564955</v>
      </c>
      <c r="G28" s="13">
        <f>SUM(D28:F28)</f>
        <v>1056790</v>
      </c>
      <c r="H28" s="13">
        <v>0</v>
      </c>
      <c r="I28" s="13">
        <f>SUM(G28:H28)</f>
        <v>1056790</v>
      </c>
    </row>
    <row r="29" spans="1:9" ht="14.25" customHeight="1">
      <c r="A29" s="138"/>
      <c r="B29" s="138"/>
      <c r="C29" s="23" t="s">
        <v>186</v>
      </c>
      <c r="D29" s="13">
        <v>111780</v>
      </c>
      <c r="E29" s="13">
        <v>945306</v>
      </c>
      <c r="F29" s="13">
        <v>928791</v>
      </c>
      <c r="G29" s="13">
        <f>SUM(D29:F29)</f>
        <v>1985877</v>
      </c>
      <c r="H29" s="13">
        <v>0</v>
      </c>
      <c r="I29" s="13">
        <f>SUM(G29:H29)</f>
        <v>1985877</v>
      </c>
    </row>
    <row r="30" spans="1:9" ht="14.25" customHeight="1">
      <c r="A30" s="138"/>
      <c r="B30" s="138"/>
      <c r="C30" s="23" t="s">
        <v>187</v>
      </c>
      <c r="D30" s="13">
        <v>0</v>
      </c>
      <c r="E30" s="13">
        <v>25274</v>
      </c>
      <c r="F30" s="13">
        <v>14689</v>
      </c>
      <c r="G30" s="13">
        <f>SUM(D30:F30)</f>
        <v>39963</v>
      </c>
      <c r="H30" s="13">
        <v>0</v>
      </c>
      <c r="I30" s="13">
        <f>SUM(G30:H30)</f>
        <v>39963</v>
      </c>
    </row>
    <row r="31" spans="1:9" ht="14.25" customHeight="1">
      <c r="A31" s="138"/>
      <c r="B31" s="138"/>
      <c r="C31" s="23" t="s">
        <v>188</v>
      </c>
      <c r="D31" s="13">
        <v>0</v>
      </c>
      <c r="E31" s="13">
        <v>121886</v>
      </c>
      <c r="F31" s="13">
        <v>30592</v>
      </c>
      <c r="G31" s="13">
        <f>SUM(D31:F31)</f>
        <v>152478</v>
      </c>
      <c r="H31" s="13">
        <v>0</v>
      </c>
      <c r="I31" s="13">
        <f>SUM(G31:H31)</f>
        <v>152478</v>
      </c>
    </row>
    <row r="32" spans="1:9" ht="14.25" customHeight="1">
      <c r="A32" s="138"/>
      <c r="B32" s="138"/>
      <c r="C32" s="23" t="s">
        <v>189</v>
      </c>
      <c r="D32" s="13">
        <v>348499</v>
      </c>
      <c r="E32" s="13">
        <v>4539034</v>
      </c>
      <c r="F32" s="13">
        <v>7592410</v>
      </c>
      <c r="G32" s="13">
        <f>SUM(D32:F32)</f>
        <v>12479943</v>
      </c>
      <c r="H32" s="13">
        <v>0</v>
      </c>
      <c r="I32" s="13">
        <f>SUM(G32:H32)</f>
        <v>12479943</v>
      </c>
    </row>
    <row r="33" spans="1:9" ht="14.25" customHeight="1">
      <c r="A33" s="138"/>
      <c r="B33" s="138"/>
      <c r="C33" s="23" t="s">
        <v>190</v>
      </c>
      <c r="D33" s="13">
        <v>12510</v>
      </c>
      <c r="E33" s="13">
        <v>551413</v>
      </c>
      <c r="F33" s="13">
        <v>463415</v>
      </c>
      <c r="G33" s="13">
        <f>SUM(D33:F33)</f>
        <v>1027338</v>
      </c>
      <c r="H33" s="13">
        <v>0</v>
      </c>
      <c r="I33" s="13">
        <f>SUM(G33:H33)</f>
        <v>1027338</v>
      </c>
    </row>
    <row r="34" spans="1:9" ht="14.25" customHeight="1">
      <c r="A34" s="138"/>
      <c r="B34" s="138"/>
      <c r="C34" s="23" t="s">
        <v>191</v>
      </c>
      <c r="D34" s="13">
        <v>99006</v>
      </c>
      <c r="E34" s="13">
        <v>702057</v>
      </c>
      <c r="F34" s="13">
        <v>428455</v>
      </c>
      <c r="G34" s="13">
        <f>SUM(D34:F34)</f>
        <v>1229518</v>
      </c>
      <c r="H34" s="13">
        <v>0</v>
      </c>
      <c r="I34" s="13">
        <f>SUM(G34:H34)</f>
        <v>1229518</v>
      </c>
    </row>
    <row r="35" spans="1:9" ht="14.25" customHeight="1">
      <c r="A35" s="138"/>
      <c r="B35" s="138"/>
      <c r="C35" s="23" t="s">
        <v>192</v>
      </c>
      <c r="D35" s="13">
        <v>16500</v>
      </c>
      <c r="E35" s="13">
        <v>301600</v>
      </c>
      <c r="F35" s="13">
        <v>241400</v>
      </c>
      <c r="G35" s="13">
        <f>SUM(D35:F35)</f>
        <v>559500</v>
      </c>
      <c r="H35" s="13">
        <v>0</v>
      </c>
      <c r="I35" s="13">
        <f>SUM(G35:H35)</f>
        <v>559500</v>
      </c>
    </row>
    <row r="36" spans="1:9" ht="14.25" customHeight="1">
      <c r="A36" s="138"/>
      <c r="B36" s="138"/>
      <c r="C36" s="23" t="s">
        <v>193</v>
      </c>
      <c r="D36" s="13">
        <v>0</v>
      </c>
      <c r="E36" s="13">
        <v>581435</v>
      </c>
      <c r="F36" s="13">
        <v>346617</v>
      </c>
      <c r="G36" s="13">
        <f>SUM(D36:F36)</f>
        <v>928052</v>
      </c>
      <c r="H36" s="13">
        <v>0</v>
      </c>
      <c r="I36" s="13">
        <f>SUM(G36:H36)</f>
        <v>928052</v>
      </c>
    </row>
    <row r="37" spans="1:9" ht="14.25" customHeight="1">
      <c r="A37" s="138"/>
      <c r="B37" s="138"/>
      <c r="C37" s="23" t="s">
        <v>194</v>
      </c>
      <c r="D37" s="13">
        <v>1728</v>
      </c>
      <c r="E37" s="13">
        <v>243535</v>
      </c>
      <c r="F37" s="13">
        <v>510434</v>
      </c>
      <c r="G37" s="13">
        <f>SUM(D37:F37)</f>
        <v>755697</v>
      </c>
      <c r="H37" s="13">
        <v>0</v>
      </c>
      <c r="I37" s="13">
        <f>SUM(G37:H37)</f>
        <v>755697</v>
      </c>
    </row>
    <row r="38" spans="1:9" ht="14.25" customHeight="1">
      <c r="A38" s="138"/>
      <c r="B38" s="138"/>
      <c r="C38" s="23" t="s">
        <v>195</v>
      </c>
      <c r="D38" s="13">
        <v>0</v>
      </c>
      <c r="E38" s="13">
        <v>845558</v>
      </c>
      <c r="F38" s="13">
        <v>3323829</v>
      </c>
      <c r="G38" s="13">
        <f>SUM(D38:F38)</f>
        <v>4169387</v>
      </c>
      <c r="H38" s="13">
        <v>0</v>
      </c>
      <c r="I38" s="13">
        <f>SUM(G38:H38)</f>
        <v>4169387</v>
      </c>
    </row>
    <row r="39" spans="1:9" ht="14.25" customHeight="1">
      <c r="A39" s="138"/>
      <c r="B39" s="138"/>
      <c r="C39" s="23" t="s">
        <v>196</v>
      </c>
      <c r="D39" s="13">
        <v>2134</v>
      </c>
      <c r="E39" s="13">
        <v>199275</v>
      </c>
      <c r="F39" s="13">
        <v>289012</v>
      </c>
      <c r="G39" s="13">
        <f>SUM(D39:F39)</f>
        <v>490421</v>
      </c>
      <c r="H39" s="13">
        <v>0</v>
      </c>
      <c r="I39" s="13">
        <f>SUM(G39:H39)</f>
        <v>490421</v>
      </c>
    </row>
    <row r="40" spans="1:9" ht="14.25" customHeight="1">
      <c r="A40" s="138"/>
      <c r="B40" s="138"/>
      <c r="C40" s="23" t="s">
        <v>197</v>
      </c>
      <c r="D40" s="13">
        <v>6021</v>
      </c>
      <c r="E40" s="13">
        <v>13670</v>
      </c>
      <c r="F40" s="13">
        <v>10482</v>
      </c>
      <c r="G40" s="13">
        <f>SUM(D40:F40)</f>
        <v>30173</v>
      </c>
      <c r="H40" s="13">
        <v>0</v>
      </c>
      <c r="I40" s="13">
        <f>SUM(G40:H40)</f>
        <v>30173</v>
      </c>
    </row>
    <row r="41" spans="1:9" ht="14.25" customHeight="1">
      <c r="A41" s="138"/>
      <c r="B41" s="138"/>
      <c r="C41" s="23" t="s">
        <v>198</v>
      </c>
      <c r="D41" s="13">
        <v>0</v>
      </c>
      <c r="E41" s="13">
        <v>0</v>
      </c>
      <c r="F41" s="13">
        <v>54000</v>
      </c>
      <c r="G41" s="13">
        <f>SUM(D41:F41)</f>
        <v>54000</v>
      </c>
      <c r="H41" s="13">
        <v>0</v>
      </c>
      <c r="I41" s="13">
        <f>SUM(G41:H41)</f>
        <v>54000</v>
      </c>
    </row>
    <row r="42" spans="1:9" ht="14.25" customHeight="1">
      <c r="A42" s="138"/>
      <c r="B42" s="138"/>
      <c r="C42" s="23" t="s">
        <v>199</v>
      </c>
      <c r="D42" s="13">
        <v>0</v>
      </c>
      <c r="E42" s="13">
        <v>120198</v>
      </c>
      <c r="F42" s="13">
        <v>1034852</v>
      </c>
      <c r="G42" s="13">
        <f>SUM(D42:F42)</f>
        <v>1155050</v>
      </c>
      <c r="H42" s="13">
        <v>0</v>
      </c>
      <c r="I42" s="13">
        <f>SUM(G42:H42)</f>
        <v>1155050</v>
      </c>
    </row>
    <row r="43" spans="1:9" ht="14.25" customHeight="1">
      <c r="A43" s="138"/>
      <c r="B43" s="138"/>
      <c r="C43" s="23" t="s">
        <v>200</v>
      </c>
      <c r="D43" s="13">
        <v>0</v>
      </c>
      <c r="E43" s="13">
        <v>33992</v>
      </c>
      <c r="F43" s="13">
        <v>24416</v>
      </c>
      <c r="G43" s="13">
        <f>SUM(D43:F43)</f>
        <v>58408</v>
      </c>
      <c r="H43" s="13">
        <v>0</v>
      </c>
      <c r="I43" s="13">
        <f>SUM(G43:H43)</f>
        <v>58408</v>
      </c>
    </row>
    <row r="44" spans="1:9" ht="14.25" customHeight="1">
      <c r="A44" s="138"/>
      <c r="B44" s="138"/>
      <c r="C44" s="23" t="s">
        <v>201</v>
      </c>
      <c r="D44" s="13">
        <v>180000</v>
      </c>
      <c r="E44" s="13">
        <v>300000</v>
      </c>
      <c r="F44" s="13">
        <v>240000</v>
      </c>
      <c r="G44" s="13">
        <f>SUM(D44:F44)</f>
        <v>720000</v>
      </c>
      <c r="H44" s="13">
        <v>0</v>
      </c>
      <c r="I44" s="13">
        <f>SUM(G44:H44)</f>
        <v>720000</v>
      </c>
    </row>
    <row r="45" spans="1:9" ht="14.25" customHeight="1">
      <c r="A45" s="138"/>
      <c r="B45" s="138"/>
      <c r="C45" s="23" t="s">
        <v>202</v>
      </c>
      <c r="D45" s="13">
        <v>600</v>
      </c>
      <c r="E45" s="13">
        <v>8800</v>
      </c>
      <c r="F45" s="13">
        <v>4000</v>
      </c>
      <c r="G45" s="13">
        <f>SUM(D45:F45)</f>
        <v>13400</v>
      </c>
      <c r="H45" s="13">
        <v>0</v>
      </c>
      <c r="I45" s="13">
        <f>SUM(G45:H45)</f>
        <v>13400</v>
      </c>
    </row>
    <row r="46" spans="1:9" ht="14.25" customHeight="1">
      <c r="A46" s="138"/>
      <c r="B46" s="138"/>
      <c r="C46" s="23" t="s">
        <v>203</v>
      </c>
      <c r="D46" s="13">
        <v>0</v>
      </c>
      <c r="E46" s="13">
        <v>273000</v>
      </c>
      <c r="F46" s="13">
        <v>327240</v>
      </c>
      <c r="G46" s="13">
        <f>SUM(D46:F46)</f>
        <v>600240</v>
      </c>
      <c r="H46" s="13">
        <v>0</v>
      </c>
      <c r="I46" s="13">
        <f>SUM(G46:H46)</f>
        <v>600240</v>
      </c>
    </row>
    <row r="47" spans="1:9" ht="14.25" customHeight="1">
      <c r="A47" s="138"/>
      <c r="B47" s="138"/>
      <c r="C47" s="23" t="s">
        <v>204</v>
      </c>
      <c r="D47" s="13">
        <v>0</v>
      </c>
      <c r="E47" s="13">
        <v>111300</v>
      </c>
      <c r="F47" s="13">
        <v>50700</v>
      </c>
      <c r="G47" s="13">
        <f>SUM(D47:F47)</f>
        <v>162000</v>
      </c>
      <c r="H47" s="13">
        <v>0</v>
      </c>
      <c r="I47" s="13">
        <f>SUM(G47:H47)</f>
        <v>162000</v>
      </c>
    </row>
    <row r="48" spans="1:9" ht="14.25" customHeight="1">
      <c r="A48" s="138"/>
      <c r="B48" s="138"/>
      <c r="C48" s="23" t="s">
        <v>205</v>
      </c>
      <c r="D48" s="13">
        <v>30000</v>
      </c>
      <c r="E48" s="13">
        <v>253201</v>
      </c>
      <c r="F48" s="13">
        <v>243558</v>
      </c>
      <c r="G48" s="13">
        <f>SUM(D48:F48)</f>
        <v>526759</v>
      </c>
      <c r="H48" s="13">
        <v>0</v>
      </c>
      <c r="I48" s="13">
        <f>SUM(G48:H48)</f>
        <v>526759</v>
      </c>
    </row>
    <row r="49" spans="1:9" ht="14.25" customHeight="1">
      <c r="A49" s="138"/>
      <c r="B49" s="138"/>
      <c r="C49" s="23" t="s">
        <v>206</v>
      </c>
      <c r="D49" s="13">
        <v>0</v>
      </c>
      <c r="E49" s="13">
        <v>3534041</v>
      </c>
      <c r="F49" s="13">
        <v>2615221</v>
      </c>
      <c r="G49" s="13">
        <f>SUM(D49:F49)</f>
        <v>6149262</v>
      </c>
      <c r="H49" s="13">
        <v>0</v>
      </c>
      <c r="I49" s="13">
        <f>SUM(G49:H49)</f>
        <v>6149262</v>
      </c>
    </row>
    <row r="50" spans="1:9" ht="14.25" customHeight="1">
      <c r="A50" s="138"/>
      <c r="B50" s="138"/>
      <c r="C50" s="23" t="s">
        <v>207</v>
      </c>
      <c r="D50" s="13">
        <v>0</v>
      </c>
      <c r="E50" s="13">
        <v>-1661763</v>
      </c>
      <c r="F50" s="13">
        <v>-167268</v>
      </c>
      <c r="G50" s="13">
        <f t="shared" si="0"/>
        <v>-1829031</v>
      </c>
      <c r="H50" s="13">
        <v>0</v>
      </c>
      <c r="I50" s="13">
        <f t="shared" si="1"/>
        <v>-1829031</v>
      </c>
    </row>
    <row r="51" spans="1:9" ht="14.25" customHeight="1">
      <c r="A51" s="138"/>
      <c r="B51" s="139"/>
      <c r="C51" s="11" t="s">
        <v>24</v>
      </c>
      <c r="D51" s="14">
        <v>3919023</v>
      </c>
      <c r="E51" s="14">
        <v>134551382</v>
      </c>
      <c r="F51" s="14">
        <v>151828128</v>
      </c>
      <c r="G51" s="14">
        <f t="shared" si="0"/>
        <v>290298533</v>
      </c>
      <c r="H51" s="14">
        <v>0</v>
      </c>
      <c r="I51" s="14">
        <f t="shared" si="1"/>
        <v>290298533</v>
      </c>
    </row>
    <row r="52" spans="1:9" ht="14.25" customHeight="1">
      <c r="A52" s="139"/>
      <c r="B52" s="142" t="s">
        <v>25</v>
      </c>
      <c r="C52" s="143"/>
      <c r="D52" s="14">
        <f>D13-D51</f>
        <v>-3919023</v>
      </c>
      <c r="E52" s="14">
        <f>E13-E51</f>
        <v>6219235</v>
      </c>
      <c r="F52" s="14">
        <f>F13-F51</f>
        <v>10781867</v>
      </c>
      <c r="G52" s="14">
        <f>G13-G51</f>
        <v>13082079</v>
      </c>
      <c r="H52" s="14">
        <f>H13-H51</f>
        <v>0</v>
      </c>
      <c r="I52" s="14">
        <f>I13-I51</f>
        <v>13082079</v>
      </c>
    </row>
    <row r="53" spans="1:9" ht="14.25" customHeight="1">
      <c r="A53" s="137" t="s">
        <v>26</v>
      </c>
      <c r="B53" s="137" t="s">
        <v>15</v>
      </c>
      <c r="C53" s="24" t="s">
        <v>208</v>
      </c>
      <c r="D53" s="79">
        <v>965</v>
      </c>
      <c r="E53" s="79">
        <v>262742</v>
      </c>
      <c r="F53" s="79">
        <v>151954</v>
      </c>
      <c r="G53" s="79">
        <f t="shared" ref="G53:G61" si="2">SUM(D53:F53)</f>
        <v>415661</v>
      </c>
      <c r="H53" s="79">
        <v>0</v>
      </c>
      <c r="I53" s="79">
        <f t="shared" ref="I53:I61" si="3">SUM(G53:H53)</f>
        <v>415661</v>
      </c>
    </row>
    <row r="54" spans="1:9" ht="14.25" customHeight="1">
      <c r="A54" s="138"/>
      <c r="B54" s="138"/>
      <c r="C54" s="23" t="s">
        <v>209</v>
      </c>
      <c r="D54" s="13">
        <v>0</v>
      </c>
      <c r="E54" s="13">
        <v>1279820</v>
      </c>
      <c r="F54" s="13">
        <v>1303212</v>
      </c>
      <c r="G54" s="13">
        <f>SUM(D54:F54)</f>
        <v>2583032</v>
      </c>
      <c r="H54" s="13">
        <v>0</v>
      </c>
      <c r="I54" s="13">
        <f>SUM(G54:H54)</f>
        <v>2583032</v>
      </c>
    </row>
    <row r="55" spans="1:9" ht="14.25" customHeight="1">
      <c r="A55" s="138"/>
      <c r="B55" s="138"/>
      <c r="C55" s="23" t="s">
        <v>210</v>
      </c>
      <c r="D55" s="13">
        <v>0</v>
      </c>
      <c r="E55" s="13">
        <v>57760</v>
      </c>
      <c r="F55" s="13">
        <v>50000</v>
      </c>
      <c r="G55" s="13">
        <f>SUM(D55:F55)</f>
        <v>107760</v>
      </c>
      <c r="H55" s="13">
        <v>0</v>
      </c>
      <c r="I55" s="13">
        <f>SUM(G55:H55)</f>
        <v>107760</v>
      </c>
    </row>
    <row r="56" spans="1:9" ht="14.25" customHeight="1">
      <c r="A56" s="138"/>
      <c r="B56" s="138"/>
      <c r="C56" s="23" t="s">
        <v>211</v>
      </c>
      <c r="D56" s="13">
        <v>0</v>
      </c>
      <c r="E56" s="13">
        <v>1172400</v>
      </c>
      <c r="F56" s="13">
        <v>1138000</v>
      </c>
      <c r="G56" s="13">
        <f>SUM(D56:F56)</f>
        <v>2310400</v>
      </c>
      <c r="H56" s="13">
        <v>0</v>
      </c>
      <c r="I56" s="13">
        <f>SUM(G56:H56)</f>
        <v>2310400</v>
      </c>
    </row>
    <row r="57" spans="1:9" ht="14.25" customHeight="1">
      <c r="A57" s="138"/>
      <c r="B57" s="138"/>
      <c r="C57" s="23" t="s">
        <v>212</v>
      </c>
      <c r="D57" s="13">
        <v>0</v>
      </c>
      <c r="E57" s="13">
        <v>49660</v>
      </c>
      <c r="F57" s="13">
        <v>115212</v>
      </c>
      <c r="G57" s="13">
        <f t="shared" si="2"/>
        <v>164872</v>
      </c>
      <c r="H57" s="13">
        <v>0</v>
      </c>
      <c r="I57" s="13">
        <f t="shared" si="3"/>
        <v>164872</v>
      </c>
    </row>
    <row r="58" spans="1:9" ht="14.25" customHeight="1">
      <c r="A58" s="138"/>
      <c r="B58" s="139"/>
      <c r="C58" s="11" t="s">
        <v>27</v>
      </c>
      <c r="D58" s="14">
        <v>965</v>
      </c>
      <c r="E58" s="14">
        <v>1542562</v>
      </c>
      <c r="F58" s="14">
        <v>1455166</v>
      </c>
      <c r="G58" s="14">
        <f t="shared" si="2"/>
        <v>2998693</v>
      </c>
      <c r="H58" s="14">
        <v>0</v>
      </c>
      <c r="I58" s="14">
        <f t="shared" si="3"/>
        <v>2998693</v>
      </c>
    </row>
    <row r="59" spans="1:9" ht="14.25" customHeight="1">
      <c r="A59" s="138"/>
      <c r="B59" s="137" t="s">
        <v>16</v>
      </c>
      <c r="C59" s="23" t="s">
        <v>213</v>
      </c>
      <c r="D59" s="79">
        <v>0</v>
      </c>
      <c r="E59" s="79">
        <v>1172400</v>
      </c>
      <c r="F59" s="79">
        <v>1138000</v>
      </c>
      <c r="G59" s="79">
        <f t="shared" si="2"/>
        <v>2310400</v>
      </c>
      <c r="H59" s="79">
        <v>0</v>
      </c>
      <c r="I59" s="79">
        <f t="shared" si="3"/>
        <v>2310400</v>
      </c>
    </row>
    <row r="60" spans="1:9" ht="14.25" customHeight="1">
      <c r="A60" s="138"/>
      <c r="B60" s="138"/>
      <c r="C60" s="23" t="s">
        <v>214</v>
      </c>
      <c r="D60" s="13">
        <v>0</v>
      </c>
      <c r="E60" s="13">
        <v>1172400</v>
      </c>
      <c r="F60" s="13">
        <v>1138000</v>
      </c>
      <c r="G60" s="13">
        <f t="shared" si="2"/>
        <v>2310400</v>
      </c>
      <c r="H60" s="13">
        <v>0</v>
      </c>
      <c r="I60" s="13">
        <f t="shared" si="3"/>
        <v>2310400</v>
      </c>
    </row>
    <row r="61" spans="1:9" ht="14.25" customHeight="1">
      <c r="A61" s="138"/>
      <c r="B61" s="139"/>
      <c r="C61" s="11" t="s">
        <v>28</v>
      </c>
      <c r="D61" s="14">
        <v>0</v>
      </c>
      <c r="E61" s="14">
        <v>1172400</v>
      </c>
      <c r="F61" s="14">
        <v>1138000</v>
      </c>
      <c r="G61" s="14">
        <f t="shared" si="2"/>
        <v>2310400</v>
      </c>
      <c r="H61" s="14">
        <v>0</v>
      </c>
      <c r="I61" s="14">
        <f t="shared" si="3"/>
        <v>2310400</v>
      </c>
    </row>
    <row r="62" spans="1:9" ht="14.25" customHeight="1">
      <c r="A62" s="139"/>
      <c r="B62" s="142" t="s">
        <v>29</v>
      </c>
      <c r="C62" s="143"/>
      <c r="D62" s="14">
        <f>D58-D61</f>
        <v>965</v>
      </c>
      <c r="E62" s="14">
        <f>E58-E61</f>
        <v>370162</v>
      </c>
      <c r="F62" s="14">
        <f>F58-F61</f>
        <v>317166</v>
      </c>
      <c r="G62" s="14">
        <f>G58-G61</f>
        <v>688293</v>
      </c>
      <c r="H62" s="14">
        <f>H58-H61</f>
        <v>0</v>
      </c>
      <c r="I62" s="14">
        <f>I58-I61</f>
        <v>688293</v>
      </c>
    </row>
    <row r="63" spans="1:9" ht="14.25" customHeight="1">
      <c r="A63" s="150" t="s">
        <v>30</v>
      </c>
      <c r="B63" s="151"/>
      <c r="C63" s="152"/>
      <c r="D63" s="14">
        <f>D52+D62</f>
        <v>-3918058</v>
      </c>
      <c r="E63" s="14">
        <f>E52+E62</f>
        <v>6589397</v>
      </c>
      <c r="F63" s="14">
        <f>F52+F62</f>
        <v>11099033</v>
      </c>
      <c r="G63" s="14">
        <f>G52+G62</f>
        <v>13770372</v>
      </c>
      <c r="H63" s="14">
        <f>H52+H62</f>
        <v>0</v>
      </c>
      <c r="I63" s="14">
        <f>I52+I62</f>
        <v>13770372</v>
      </c>
    </row>
    <row r="64" spans="1:9" ht="14.25" customHeight="1">
      <c r="A64" s="137" t="s">
        <v>18</v>
      </c>
      <c r="B64" s="137" t="s">
        <v>15</v>
      </c>
      <c r="C64" s="24" t="s">
        <v>215</v>
      </c>
      <c r="D64" s="79">
        <v>0</v>
      </c>
      <c r="E64" s="79">
        <v>882306</v>
      </c>
      <c r="F64" s="79">
        <v>0</v>
      </c>
      <c r="G64" s="79">
        <f t="shared" ref="G64:G74" si="4">SUM(D64:F64)</f>
        <v>882306</v>
      </c>
      <c r="H64" s="79">
        <v>0</v>
      </c>
      <c r="I64" s="79">
        <f t="shared" ref="I64:I74" si="5">SUM(G64:H64)</f>
        <v>882306</v>
      </c>
    </row>
    <row r="65" spans="1:9" ht="14.25" customHeight="1">
      <c r="A65" s="138"/>
      <c r="B65" s="138"/>
      <c r="C65" s="23" t="s">
        <v>216</v>
      </c>
      <c r="D65" s="13">
        <v>0</v>
      </c>
      <c r="E65" s="13">
        <v>882306</v>
      </c>
      <c r="F65" s="13">
        <v>0</v>
      </c>
      <c r="G65" s="13">
        <f>SUM(D65:F65)</f>
        <v>882306</v>
      </c>
      <c r="H65" s="13">
        <v>0</v>
      </c>
      <c r="I65" s="13">
        <f>SUM(G65:H65)</f>
        <v>882306</v>
      </c>
    </row>
    <row r="66" spans="1:9" ht="14.25" customHeight="1">
      <c r="A66" s="138"/>
      <c r="B66" s="138"/>
      <c r="C66" s="23" t="s">
        <v>228</v>
      </c>
      <c r="D66" s="13">
        <v>4333719</v>
      </c>
      <c r="E66" s="13">
        <v>0</v>
      </c>
      <c r="F66" s="13">
        <v>0</v>
      </c>
      <c r="G66" s="13">
        <f>SUM(D66:F66)</f>
        <v>4333719</v>
      </c>
      <c r="H66" s="13">
        <v>-4333719</v>
      </c>
      <c r="I66" s="13">
        <f>SUM(G66:H66)</f>
        <v>0</v>
      </c>
    </row>
    <row r="67" spans="1:9" ht="14.25" customHeight="1">
      <c r="A67" s="138"/>
      <c r="B67" s="138"/>
      <c r="C67" s="23" t="s">
        <v>217</v>
      </c>
      <c r="D67" s="13">
        <v>0</v>
      </c>
      <c r="E67" s="13">
        <v>-5680035</v>
      </c>
      <c r="F67" s="13">
        <v>0</v>
      </c>
      <c r="G67" s="13">
        <f>SUM(D67:F67)</f>
        <v>-5680035</v>
      </c>
      <c r="H67" s="13">
        <v>0</v>
      </c>
      <c r="I67" s="13">
        <f>SUM(G67:H67)</f>
        <v>-5680035</v>
      </c>
    </row>
    <row r="68" spans="1:9" ht="14.25" customHeight="1">
      <c r="A68" s="138"/>
      <c r="B68" s="138"/>
      <c r="C68" s="23" t="s">
        <v>218</v>
      </c>
      <c r="D68" s="13">
        <v>0</v>
      </c>
      <c r="E68" s="13">
        <v>-5680035</v>
      </c>
      <c r="F68" s="13">
        <v>0</v>
      </c>
      <c r="G68" s="13">
        <f t="shared" si="4"/>
        <v>-5680035</v>
      </c>
      <c r="H68" s="13">
        <v>0</v>
      </c>
      <c r="I68" s="13">
        <f t="shared" si="5"/>
        <v>-5680035</v>
      </c>
    </row>
    <row r="69" spans="1:9" ht="14.25" customHeight="1">
      <c r="A69" s="138"/>
      <c r="B69" s="139"/>
      <c r="C69" s="11" t="s">
        <v>19</v>
      </c>
      <c r="D69" s="14">
        <v>4333719</v>
      </c>
      <c r="E69" s="14">
        <v>-4797729</v>
      </c>
      <c r="F69" s="14">
        <v>0</v>
      </c>
      <c r="G69" s="14">
        <f t="shared" si="4"/>
        <v>-464010</v>
      </c>
      <c r="H69" s="14">
        <v>-4333719</v>
      </c>
      <c r="I69" s="14">
        <f t="shared" si="5"/>
        <v>-4797729</v>
      </c>
    </row>
    <row r="70" spans="1:9" ht="14.25" customHeight="1">
      <c r="A70" s="138"/>
      <c r="B70" s="137" t="s">
        <v>16</v>
      </c>
      <c r="C70" s="23" t="s">
        <v>219</v>
      </c>
      <c r="D70" s="13">
        <v>0</v>
      </c>
      <c r="E70" s="13">
        <v>3</v>
      </c>
      <c r="F70" s="13">
        <v>2</v>
      </c>
      <c r="G70" s="13">
        <f t="shared" si="4"/>
        <v>5</v>
      </c>
      <c r="H70" s="13">
        <v>0</v>
      </c>
      <c r="I70" s="13">
        <f t="shared" si="5"/>
        <v>5</v>
      </c>
    </row>
    <row r="71" spans="1:9" ht="14.25" customHeight="1">
      <c r="A71" s="138"/>
      <c r="B71" s="138"/>
      <c r="C71" s="23" t="s">
        <v>220</v>
      </c>
      <c r="D71" s="13">
        <v>0</v>
      </c>
      <c r="E71" s="13">
        <v>3</v>
      </c>
      <c r="F71" s="13">
        <v>2</v>
      </c>
      <c r="G71" s="13">
        <f>SUM(D71:F71)</f>
        <v>5</v>
      </c>
      <c r="H71" s="13">
        <v>0</v>
      </c>
      <c r="I71" s="13">
        <f>SUM(G71:H71)</f>
        <v>5</v>
      </c>
    </row>
    <row r="72" spans="1:9" ht="14.25" customHeight="1">
      <c r="A72" s="138"/>
      <c r="B72" s="138"/>
      <c r="C72" s="23" t="s">
        <v>221</v>
      </c>
      <c r="D72" s="13">
        <v>0</v>
      </c>
      <c r="E72" s="13">
        <v>629856</v>
      </c>
      <c r="F72" s="13">
        <v>0</v>
      </c>
      <c r="G72" s="13">
        <f>SUM(D72:F72)</f>
        <v>629856</v>
      </c>
      <c r="H72" s="13">
        <v>0</v>
      </c>
      <c r="I72" s="13">
        <f>SUM(G72:H72)</f>
        <v>629856</v>
      </c>
    </row>
    <row r="73" spans="1:9" ht="14.25" customHeight="1">
      <c r="A73" s="138"/>
      <c r="B73" s="138"/>
      <c r="C73" s="22" t="s">
        <v>229</v>
      </c>
      <c r="D73" s="13">
        <v>0</v>
      </c>
      <c r="E73" s="13">
        <v>262742</v>
      </c>
      <c r="F73" s="13">
        <v>4070977</v>
      </c>
      <c r="G73" s="13">
        <f t="shared" si="4"/>
        <v>4333719</v>
      </c>
      <c r="H73" s="13">
        <v>-4333719</v>
      </c>
      <c r="I73" s="13">
        <f t="shared" si="5"/>
        <v>0</v>
      </c>
    </row>
    <row r="74" spans="1:9" ht="14.25" customHeight="1">
      <c r="A74" s="138"/>
      <c r="B74" s="139"/>
      <c r="C74" s="88" t="s">
        <v>21</v>
      </c>
      <c r="D74" s="14">
        <v>0</v>
      </c>
      <c r="E74" s="14">
        <v>892601</v>
      </c>
      <c r="F74" s="14">
        <v>4070979</v>
      </c>
      <c r="G74" s="14">
        <f t="shared" si="4"/>
        <v>4963580</v>
      </c>
      <c r="H74" s="14">
        <v>-4333719</v>
      </c>
      <c r="I74" s="14">
        <f t="shared" si="5"/>
        <v>629861</v>
      </c>
    </row>
    <row r="75" spans="1:9" ht="14.25" customHeight="1">
      <c r="A75" s="139"/>
      <c r="B75" s="142" t="s">
        <v>31</v>
      </c>
      <c r="C75" s="143"/>
      <c r="D75" s="14">
        <f>D69-D74</f>
        <v>4333719</v>
      </c>
      <c r="E75" s="14">
        <f>E69-E74</f>
        <v>-5690330</v>
      </c>
      <c r="F75" s="14">
        <f>F69-F74</f>
        <v>-4070979</v>
      </c>
      <c r="G75" s="14">
        <f>G69-G74</f>
        <v>-5427590</v>
      </c>
      <c r="H75" s="14">
        <f>H69-H74</f>
        <v>0</v>
      </c>
      <c r="I75" s="14">
        <f>I69-I74</f>
        <v>-5427590</v>
      </c>
    </row>
    <row r="76" spans="1:9" ht="14.25" customHeight="1">
      <c r="A76" s="142" t="s">
        <v>66</v>
      </c>
      <c r="B76" s="153"/>
      <c r="C76" s="143"/>
      <c r="D76" s="14">
        <f>D63+D75</f>
        <v>415661</v>
      </c>
      <c r="E76" s="14">
        <f>E63+E75</f>
        <v>899067</v>
      </c>
      <c r="F76" s="14">
        <f>F63+F75</f>
        <v>7028054</v>
      </c>
      <c r="G76" s="14">
        <f>G63+G75</f>
        <v>8342782</v>
      </c>
      <c r="H76" s="14">
        <f>H63+H75</f>
        <v>0</v>
      </c>
      <c r="I76" s="14">
        <f>I63+I75</f>
        <v>8342782</v>
      </c>
    </row>
    <row r="77" spans="1:9" ht="14.25" customHeight="1">
      <c r="A77" s="137" t="s">
        <v>17</v>
      </c>
      <c r="B77" s="142" t="s">
        <v>67</v>
      </c>
      <c r="C77" s="143"/>
      <c r="D77" s="14">
        <v>2880181</v>
      </c>
      <c r="E77" s="14">
        <v>46998060</v>
      </c>
      <c r="F77" s="14">
        <v>55250419</v>
      </c>
      <c r="G77" s="14">
        <f>SUM(D77:F77)</f>
        <v>105128660</v>
      </c>
      <c r="H77" s="14">
        <v>0</v>
      </c>
      <c r="I77" s="14">
        <f>SUM(G77:H77)</f>
        <v>105128660</v>
      </c>
    </row>
    <row r="78" spans="1:9" ht="14.25" customHeight="1">
      <c r="A78" s="138"/>
      <c r="B78" s="142" t="s">
        <v>68</v>
      </c>
      <c r="C78" s="143"/>
      <c r="D78" s="14">
        <f>D76+D77</f>
        <v>3295842</v>
      </c>
      <c r="E78" s="14">
        <f>E76+E77</f>
        <v>47897127</v>
      </c>
      <c r="F78" s="14">
        <f>F76+F77</f>
        <v>62278473</v>
      </c>
      <c r="G78" s="14">
        <f>G76+G77</f>
        <v>113471442</v>
      </c>
      <c r="H78" s="14">
        <f>H76+H77</f>
        <v>0</v>
      </c>
      <c r="I78" s="14">
        <f>I76+I77</f>
        <v>113471442</v>
      </c>
    </row>
    <row r="79" spans="1:9" ht="14.25" customHeight="1">
      <c r="A79" s="138"/>
      <c r="B79" s="142" t="s">
        <v>69</v>
      </c>
      <c r="C79" s="143"/>
      <c r="D79" s="14">
        <v>0</v>
      </c>
      <c r="E79" s="14">
        <v>0</v>
      </c>
      <c r="F79" s="14">
        <v>0</v>
      </c>
      <c r="G79" s="14">
        <f>SUM(D79:F79)</f>
        <v>0</v>
      </c>
      <c r="H79" s="14">
        <v>0</v>
      </c>
      <c r="I79" s="14">
        <f>SUM(G79:H79)</f>
        <v>0</v>
      </c>
    </row>
    <row r="80" spans="1:9" ht="14.25" customHeight="1">
      <c r="A80" s="138"/>
      <c r="B80" s="142" t="s">
        <v>70</v>
      </c>
      <c r="C80" s="143"/>
      <c r="D80" s="14">
        <v>0</v>
      </c>
      <c r="E80" s="14">
        <v>0</v>
      </c>
      <c r="F80" s="14">
        <v>0</v>
      </c>
      <c r="G80" s="14">
        <f t="shared" ref="G80:G84" si="6">SUM(D80:F80)</f>
        <v>0</v>
      </c>
      <c r="H80" s="14">
        <v>0</v>
      </c>
      <c r="I80" s="14">
        <f t="shared" ref="I80:I84" si="7">SUM(G80:H80)</f>
        <v>0</v>
      </c>
    </row>
    <row r="81" spans="1:9" ht="14.25" customHeight="1">
      <c r="A81" s="138"/>
      <c r="B81" s="142" t="s">
        <v>71</v>
      </c>
      <c r="C81" s="143"/>
      <c r="D81" s="14">
        <v>0</v>
      </c>
      <c r="E81" s="14">
        <v>8800000</v>
      </c>
      <c r="F81" s="14">
        <v>13500000</v>
      </c>
      <c r="G81" s="14">
        <f t="shared" si="6"/>
        <v>22300000</v>
      </c>
      <c r="H81" s="14">
        <v>0</v>
      </c>
      <c r="I81" s="14">
        <f t="shared" si="7"/>
        <v>22300000</v>
      </c>
    </row>
    <row r="82" spans="1:9" ht="14.25" customHeight="1">
      <c r="A82" s="138"/>
      <c r="B82" s="142" t="s">
        <v>222</v>
      </c>
      <c r="C82" s="131"/>
      <c r="D82" s="79">
        <v>0</v>
      </c>
      <c r="E82" s="79">
        <v>0</v>
      </c>
      <c r="F82" s="79">
        <v>2500000</v>
      </c>
      <c r="G82" s="14">
        <f>SUM(D82:F82)</f>
        <v>2500000</v>
      </c>
      <c r="H82" s="79">
        <v>0</v>
      </c>
      <c r="I82" s="14">
        <f>SUM(G82:H82)</f>
        <v>2500000</v>
      </c>
    </row>
    <row r="83" spans="1:9" ht="14.25" customHeight="1">
      <c r="A83" s="138"/>
      <c r="B83" s="142" t="s">
        <v>223</v>
      </c>
      <c r="C83" s="143"/>
      <c r="D83" s="79">
        <v>0</v>
      </c>
      <c r="E83" s="79">
        <v>800000</v>
      </c>
      <c r="F83" s="79">
        <v>1000000</v>
      </c>
      <c r="G83" s="14">
        <f t="shared" si="6"/>
        <v>1800000</v>
      </c>
      <c r="H83" s="79">
        <v>0</v>
      </c>
      <c r="I83" s="14">
        <f t="shared" si="7"/>
        <v>1800000</v>
      </c>
    </row>
    <row r="84" spans="1:9" ht="14.25" customHeight="1">
      <c r="A84" s="138"/>
      <c r="B84" s="142" t="s">
        <v>224</v>
      </c>
      <c r="C84" s="143"/>
      <c r="D84" s="79">
        <v>0</v>
      </c>
      <c r="E84" s="79">
        <v>8000000</v>
      </c>
      <c r="F84" s="79">
        <v>10000000</v>
      </c>
      <c r="G84" s="14">
        <f t="shared" si="6"/>
        <v>18000000</v>
      </c>
      <c r="H84" s="79">
        <v>0</v>
      </c>
      <c r="I84" s="14">
        <f t="shared" si="7"/>
        <v>18000000</v>
      </c>
    </row>
    <row r="85" spans="1:9" ht="28.5" customHeight="1">
      <c r="A85" s="139"/>
      <c r="B85" s="154" t="s">
        <v>72</v>
      </c>
      <c r="C85" s="155"/>
      <c r="D85" s="14">
        <f>D78+D79+D80-D81</f>
        <v>3295842</v>
      </c>
      <c r="E85" s="14">
        <f>E78+E79+E80-E81</f>
        <v>39097127</v>
      </c>
      <c r="F85" s="14">
        <f>F78+F79+F80-F81</f>
        <v>48778473</v>
      </c>
      <c r="G85" s="14">
        <f>G78+G79+G80-G81</f>
        <v>91171442</v>
      </c>
      <c r="H85" s="14">
        <f>H78+H79+H80-H81</f>
        <v>0</v>
      </c>
      <c r="I85" s="14">
        <f>I78+I79+I80-I81</f>
        <v>91171442</v>
      </c>
    </row>
    <row r="86" spans="1:9" ht="14.25" customHeight="1">
      <c r="A86" s="164"/>
      <c r="B86" s="165"/>
      <c r="C86" s="165"/>
      <c r="D86" s="165"/>
      <c r="E86" s="165"/>
      <c r="F86" s="165"/>
      <c r="G86" s="165"/>
      <c r="H86" s="165"/>
      <c r="I86" s="165"/>
    </row>
    <row r="87" spans="1:9" ht="14.25" customHeight="1"/>
  </sheetData>
  <mergeCells count="35">
    <mergeCell ref="B83:C83"/>
    <mergeCell ref="B84:C84"/>
    <mergeCell ref="B85:C85"/>
    <mergeCell ref="E7:E8"/>
    <mergeCell ref="B82:C82"/>
    <mergeCell ref="A86:I86"/>
    <mergeCell ref="A77:A85"/>
    <mergeCell ref="B77:C77"/>
    <mergeCell ref="B78:C78"/>
    <mergeCell ref="B79:C79"/>
    <mergeCell ref="B80:C80"/>
    <mergeCell ref="B81:C81"/>
    <mergeCell ref="A63:C63"/>
    <mergeCell ref="A64:A75"/>
    <mergeCell ref="B64:B69"/>
    <mergeCell ref="B70:B74"/>
    <mergeCell ref="B75:C75"/>
    <mergeCell ref="A76:C76"/>
    <mergeCell ref="A9:A52"/>
    <mergeCell ref="B9:B13"/>
    <mergeCell ref="B14:B51"/>
    <mergeCell ref="B52:C52"/>
    <mergeCell ref="A53:A62"/>
    <mergeCell ref="B53:B58"/>
    <mergeCell ref="B59:B61"/>
    <mergeCell ref="B62:C62"/>
    <mergeCell ref="D2:I2"/>
    <mergeCell ref="A3:I3"/>
    <mergeCell ref="A5:I5"/>
    <mergeCell ref="A7:C8"/>
    <mergeCell ref="D7:D8"/>
    <mergeCell ref="F7:F8"/>
    <mergeCell ref="G7:G8"/>
    <mergeCell ref="H7:H8"/>
    <mergeCell ref="I7:I8"/>
  </mergeCells>
  <phoneticPr fontId="2"/>
  <pageMargins left="0" right="0" top="0.39370078740157483" bottom="0" header="0" footer="0"/>
  <pageSetup paperSize="9" firstPageNumber="13" orientation="portrait" useFirstPageNumber="1" horizontalDpi="300" verticalDpi="300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5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6" t="s">
        <v>240</v>
      </c>
      <c r="E2" s="116"/>
      <c r="F2" s="116"/>
    </row>
    <row r="3" spans="1:6" ht="14.25">
      <c r="A3" s="117" t="s">
        <v>241</v>
      </c>
      <c r="B3" s="117"/>
      <c r="C3" s="117"/>
      <c r="D3" s="117"/>
      <c r="E3" s="117"/>
      <c r="F3" s="117"/>
    </row>
    <row r="4" spans="1:6">
      <c r="A4" s="114" t="s">
        <v>155</v>
      </c>
      <c r="B4" s="114"/>
      <c r="C4" s="114"/>
      <c r="D4" s="114"/>
      <c r="E4" s="114"/>
      <c r="F4" s="114"/>
    </row>
    <row r="5" spans="1:6" ht="13.5" customHeight="1">
      <c r="A5" s="76"/>
      <c r="B5" s="76"/>
      <c r="C5" s="76"/>
      <c r="D5" s="76"/>
      <c r="E5" s="76"/>
      <c r="F5" s="77" t="s">
        <v>58</v>
      </c>
    </row>
    <row r="6" spans="1:6" ht="14.25" customHeight="1">
      <c r="A6" s="101" t="s">
        <v>37</v>
      </c>
      <c r="B6" s="102"/>
      <c r="C6" s="103"/>
      <c r="D6" s="8" t="s">
        <v>63</v>
      </c>
      <c r="E6" s="8" t="s">
        <v>64</v>
      </c>
      <c r="F6" s="8" t="s">
        <v>65</v>
      </c>
    </row>
    <row r="7" spans="1:6" ht="14.25" customHeight="1">
      <c r="A7" s="104" t="s">
        <v>232</v>
      </c>
      <c r="B7" s="80" t="s">
        <v>233</v>
      </c>
      <c r="C7" s="8" t="s">
        <v>23</v>
      </c>
      <c r="D7" s="14">
        <v>0</v>
      </c>
      <c r="E7" s="14"/>
      <c r="F7" s="14"/>
    </row>
    <row r="8" spans="1:6" ht="14.25" customHeight="1">
      <c r="A8" s="105"/>
      <c r="B8" s="105" t="s">
        <v>16</v>
      </c>
      <c r="C8" s="10" t="s">
        <v>171</v>
      </c>
      <c r="D8" s="13">
        <v>3458744</v>
      </c>
      <c r="E8" s="13"/>
      <c r="F8" s="13"/>
    </row>
    <row r="9" spans="1:6" ht="14.25" customHeight="1">
      <c r="A9" s="105"/>
      <c r="B9" s="105"/>
      <c r="C9" s="10" t="s">
        <v>172</v>
      </c>
      <c r="D9" s="13">
        <v>10000</v>
      </c>
      <c r="E9" s="13"/>
      <c r="F9" s="13"/>
    </row>
    <row r="10" spans="1:6" ht="14.25" customHeight="1">
      <c r="A10" s="105"/>
      <c r="B10" s="105"/>
      <c r="C10" s="10" t="s">
        <v>173</v>
      </c>
      <c r="D10" s="13">
        <v>2425012</v>
      </c>
      <c r="E10" s="13"/>
      <c r="F10" s="13"/>
    </row>
    <row r="11" spans="1:6" ht="14.25" customHeight="1">
      <c r="A11" s="105"/>
      <c r="B11" s="105"/>
      <c r="C11" s="10" t="s">
        <v>234</v>
      </c>
      <c r="D11" s="13">
        <v>2383000</v>
      </c>
      <c r="E11" s="13"/>
      <c r="F11" s="13"/>
    </row>
    <row r="12" spans="1:6" ht="14.25" customHeight="1">
      <c r="A12" s="105"/>
      <c r="B12" s="105"/>
      <c r="C12" s="10" t="s">
        <v>235</v>
      </c>
      <c r="D12" s="13">
        <v>42012</v>
      </c>
      <c r="E12" s="13"/>
      <c r="F12" s="13"/>
    </row>
    <row r="13" spans="1:6" ht="14.25" customHeight="1">
      <c r="A13" s="105"/>
      <c r="B13" s="105"/>
      <c r="C13" s="10" t="s">
        <v>174</v>
      </c>
      <c r="D13" s="13">
        <v>562570</v>
      </c>
      <c r="E13" s="13"/>
      <c r="F13" s="13"/>
    </row>
    <row r="14" spans="1:6" ht="14.25" customHeight="1">
      <c r="A14" s="105"/>
      <c r="B14" s="105"/>
      <c r="C14" s="10" t="s">
        <v>177</v>
      </c>
      <c r="D14" s="13">
        <v>461162</v>
      </c>
      <c r="E14" s="13"/>
      <c r="F14" s="13"/>
    </row>
    <row r="15" spans="1:6" ht="14.25" customHeight="1">
      <c r="A15" s="105"/>
      <c r="B15" s="105"/>
      <c r="C15" s="10" t="s">
        <v>178</v>
      </c>
      <c r="D15" s="13">
        <v>111780</v>
      </c>
      <c r="E15" s="13"/>
      <c r="F15" s="13"/>
    </row>
    <row r="16" spans="1:6" ht="14.25" customHeight="1">
      <c r="A16" s="105"/>
      <c r="B16" s="105"/>
      <c r="C16" s="10" t="s">
        <v>186</v>
      </c>
      <c r="D16" s="13">
        <v>111780</v>
      </c>
      <c r="E16" s="13"/>
      <c r="F16" s="13"/>
    </row>
    <row r="17" spans="1:6" ht="14.25" customHeight="1">
      <c r="A17" s="105"/>
      <c r="B17" s="105"/>
      <c r="C17" s="10" t="s">
        <v>189</v>
      </c>
      <c r="D17" s="13">
        <v>348499</v>
      </c>
      <c r="E17" s="13"/>
      <c r="F17" s="13"/>
    </row>
    <row r="18" spans="1:6" ht="14.25" customHeight="1">
      <c r="A18" s="105"/>
      <c r="B18" s="105"/>
      <c r="C18" s="10" t="s">
        <v>190</v>
      </c>
      <c r="D18" s="13">
        <v>12510</v>
      </c>
      <c r="E18" s="13"/>
      <c r="F18" s="13"/>
    </row>
    <row r="19" spans="1:6" ht="14.25" customHeight="1">
      <c r="A19" s="105"/>
      <c r="B19" s="105"/>
      <c r="C19" s="10" t="s">
        <v>191</v>
      </c>
      <c r="D19" s="13">
        <v>99006</v>
      </c>
      <c r="E19" s="13"/>
      <c r="F19" s="13"/>
    </row>
    <row r="20" spans="1:6" ht="14.25" customHeight="1">
      <c r="A20" s="105"/>
      <c r="B20" s="105"/>
      <c r="C20" s="10" t="s">
        <v>192</v>
      </c>
      <c r="D20" s="13">
        <v>16500</v>
      </c>
      <c r="E20" s="13"/>
      <c r="F20" s="13"/>
    </row>
    <row r="21" spans="1:6" ht="14.25" customHeight="1">
      <c r="A21" s="105"/>
      <c r="B21" s="105"/>
      <c r="C21" s="10" t="s">
        <v>194</v>
      </c>
      <c r="D21" s="13">
        <v>1728</v>
      </c>
      <c r="E21" s="13"/>
      <c r="F21" s="13"/>
    </row>
    <row r="22" spans="1:6" ht="14.25" customHeight="1">
      <c r="A22" s="105"/>
      <c r="B22" s="105"/>
      <c r="C22" s="10" t="s">
        <v>196</v>
      </c>
      <c r="D22" s="13">
        <v>2134</v>
      </c>
      <c r="E22" s="13"/>
      <c r="F22" s="13"/>
    </row>
    <row r="23" spans="1:6" ht="14.25" customHeight="1">
      <c r="A23" s="105"/>
      <c r="B23" s="105"/>
      <c r="C23" s="10" t="s">
        <v>197</v>
      </c>
      <c r="D23" s="13">
        <v>6021</v>
      </c>
      <c r="E23" s="13"/>
      <c r="F23" s="13"/>
    </row>
    <row r="24" spans="1:6" ht="14.25" customHeight="1">
      <c r="A24" s="105"/>
      <c r="B24" s="105"/>
      <c r="C24" s="10" t="s">
        <v>201</v>
      </c>
      <c r="D24" s="13">
        <v>180000</v>
      </c>
      <c r="E24" s="13"/>
      <c r="F24" s="13"/>
    </row>
    <row r="25" spans="1:6" ht="14.25" customHeight="1">
      <c r="A25" s="105"/>
      <c r="B25" s="105"/>
      <c r="C25" s="10" t="s">
        <v>202</v>
      </c>
      <c r="D25" s="13">
        <v>600</v>
      </c>
      <c r="E25" s="13"/>
      <c r="F25" s="13"/>
    </row>
    <row r="26" spans="1:6" ht="14.25" customHeight="1">
      <c r="A26" s="105"/>
      <c r="B26" s="105"/>
      <c r="C26" s="10" t="s">
        <v>205</v>
      </c>
      <c r="D26" s="13">
        <v>30000</v>
      </c>
      <c r="E26" s="13"/>
      <c r="F26" s="13"/>
    </row>
    <row r="27" spans="1:6" ht="14.25" customHeight="1">
      <c r="A27" s="105"/>
      <c r="B27" s="105"/>
      <c r="C27" s="27" t="s">
        <v>236</v>
      </c>
      <c r="D27" s="69">
        <v>30000</v>
      </c>
      <c r="E27" s="69"/>
      <c r="F27" s="69"/>
    </row>
    <row r="28" spans="1:6" ht="14.25" customHeight="1">
      <c r="A28" s="105"/>
      <c r="B28" s="106"/>
      <c r="C28" s="8" t="s">
        <v>24</v>
      </c>
      <c r="D28" s="14">
        <v>3919023</v>
      </c>
      <c r="E28" s="14"/>
      <c r="F28" s="14"/>
    </row>
    <row r="29" spans="1:6" ht="14.25" customHeight="1">
      <c r="A29" s="106"/>
      <c r="B29" s="98" t="s">
        <v>32</v>
      </c>
      <c r="C29" s="98"/>
      <c r="D29" s="14">
        <f>D7-D28</f>
        <v>-3919023</v>
      </c>
      <c r="E29" s="14"/>
      <c r="F29" s="14"/>
    </row>
    <row r="30" spans="1:6" ht="14.25" customHeight="1">
      <c r="A30" s="104" t="s">
        <v>237</v>
      </c>
      <c r="B30" s="104" t="s">
        <v>233</v>
      </c>
      <c r="C30" s="10" t="s">
        <v>208</v>
      </c>
      <c r="D30" s="13">
        <v>965</v>
      </c>
      <c r="E30" s="13"/>
      <c r="F30" s="13"/>
    </row>
    <row r="31" spans="1:6" ht="14.25" customHeight="1">
      <c r="A31" s="105"/>
      <c r="B31" s="106"/>
      <c r="C31" s="8" t="s">
        <v>33</v>
      </c>
      <c r="D31" s="14">
        <v>965</v>
      </c>
      <c r="E31" s="14"/>
      <c r="F31" s="14"/>
    </row>
    <row r="32" spans="1:6" ht="14.25" customHeight="1">
      <c r="A32" s="105"/>
      <c r="B32" s="80" t="s">
        <v>238</v>
      </c>
      <c r="C32" s="8" t="s">
        <v>34</v>
      </c>
      <c r="D32" s="14">
        <v>0</v>
      </c>
      <c r="E32" s="14"/>
      <c r="F32" s="14"/>
    </row>
    <row r="33" spans="1:6" ht="14.25" customHeight="1">
      <c r="A33" s="106"/>
      <c r="B33" s="98" t="s">
        <v>35</v>
      </c>
      <c r="C33" s="98"/>
      <c r="D33" s="14">
        <f>D31-D32</f>
        <v>965</v>
      </c>
      <c r="E33" s="14"/>
      <c r="F33" s="14"/>
    </row>
    <row r="34" spans="1:6" ht="14.25" customHeight="1">
      <c r="A34" s="101" t="s">
        <v>30</v>
      </c>
      <c r="B34" s="102"/>
      <c r="C34" s="103"/>
      <c r="D34" s="14">
        <f>D29+D33</f>
        <v>-3918058</v>
      </c>
      <c r="E34" s="14"/>
      <c r="F34" s="14"/>
    </row>
    <row r="35" spans="1:6" ht="14.25" customHeight="1">
      <c r="A35" s="104" t="s">
        <v>239</v>
      </c>
      <c r="B35" s="104" t="s">
        <v>233</v>
      </c>
      <c r="C35" s="10" t="s">
        <v>228</v>
      </c>
      <c r="D35" s="13">
        <v>4333719</v>
      </c>
      <c r="E35" s="13"/>
      <c r="F35" s="13"/>
    </row>
    <row r="36" spans="1:6" ht="14.25" customHeight="1">
      <c r="A36" s="105"/>
      <c r="B36" s="106"/>
      <c r="C36" s="8" t="s">
        <v>19</v>
      </c>
      <c r="D36" s="14">
        <v>4333719</v>
      </c>
      <c r="E36" s="14"/>
      <c r="F36" s="14"/>
    </row>
    <row r="37" spans="1:6" ht="14.25" customHeight="1">
      <c r="A37" s="105"/>
      <c r="B37" s="80" t="s">
        <v>238</v>
      </c>
      <c r="C37" s="8" t="s">
        <v>20</v>
      </c>
      <c r="D37" s="14">
        <v>0</v>
      </c>
      <c r="E37" s="14"/>
      <c r="F37" s="14"/>
    </row>
    <row r="38" spans="1:6" ht="14.25" customHeight="1">
      <c r="A38" s="106"/>
      <c r="B38" s="107" t="s">
        <v>36</v>
      </c>
      <c r="C38" s="108"/>
      <c r="D38" s="14">
        <f>D36-D37</f>
        <v>4333719</v>
      </c>
      <c r="E38" s="14"/>
      <c r="F38" s="14"/>
    </row>
    <row r="39" spans="1:6" ht="14.25" customHeight="1">
      <c r="A39" s="107" t="s">
        <v>66</v>
      </c>
      <c r="B39" s="118"/>
      <c r="C39" s="108"/>
      <c r="D39" s="14">
        <f>D34+D38</f>
        <v>415661</v>
      </c>
      <c r="E39" s="14"/>
      <c r="F39" s="14"/>
    </row>
    <row r="40" spans="1:6" ht="14.25" customHeight="1">
      <c r="A40" s="104" t="s">
        <v>17</v>
      </c>
      <c r="B40" s="107" t="s">
        <v>67</v>
      </c>
      <c r="C40" s="108"/>
      <c r="D40" s="14">
        <v>2880181</v>
      </c>
      <c r="E40" s="14"/>
      <c r="F40" s="14"/>
    </row>
    <row r="41" spans="1:6" ht="14.25" customHeight="1">
      <c r="A41" s="105"/>
      <c r="B41" s="107" t="s">
        <v>68</v>
      </c>
      <c r="C41" s="108"/>
      <c r="D41" s="14">
        <f>D39+D40</f>
        <v>3295842</v>
      </c>
      <c r="E41" s="14"/>
      <c r="F41" s="14"/>
    </row>
    <row r="42" spans="1:6" ht="14.25" customHeight="1">
      <c r="A42" s="105"/>
      <c r="B42" s="107" t="s">
        <v>69</v>
      </c>
      <c r="C42" s="108"/>
      <c r="D42" s="14">
        <v>0</v>
      </c>
      <c r="E42" s="14"/>
      <c r="F42" s="14"/>
    </row>
    <row r="43" spans="1:6" ht="14.25" customHeight="1">
      <c r="A43" s="105"/>
      <c r="B43" s="107" t="s">
        <v>70</v>
      </c>
      <c r="C43" s="108"/>
      <c r="D43" s="14">
        <v>0</v>
      </c>
      <c r="E43" s="14"/>
      <c r="F43" s="14"/>
    </row>
    <row r="44" spans="1:6" ht="14.25" customHeight="1">
      <c r="A44" s="105"/>
      <c r="B44" s="107" t="s">
        <v>71</v>
      </c>
      <c r="C44" s="108"/>
      <c r="D44" s="14">
        <v>0</v>
      </c>
      <c r="E44" s="14"/>
      <c r="F44" s="14"/>
    </row>
    <row r="45" spans="1:6" ht="28.5" customHeight="1">
      <c r="A45" s="106"/>
      <c r="B45" s="132" t="s">
        <v>72</v>
      </c>
      <c r="C45" s="133"/>
      <c r="D45" s="14">
        <f>D41+D42+D43-D44</f>
        <v>3295842</v>
      </c>
      <c r="E45" s="14"/>
      <c r="F45" s="14"/>
    </row>
    <row r="46" spans="1:6" ht="14.25" customHeight="1">
      <c r="A46" s="164"/>
      <c r="B46" s="164"/>
      <c r="C46" s="164"/>
      <c r="D46" s="164"/>
      <c r="E46" s="164"/>
      <c r="F46" s="164"/>
    </row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</sheetData>
  <mergeCells count="23">
    <mergeCell ref="B44:C44"/>
    <mergeCell ref="B45:C45"/>
    <mergeCell ref="A46:F46"/>
    <mergeCell ref="A39:C39"/>
    <mergeCell ref="A40:A45"/>
    <mergeCell ref="B40:C40"/>
    <mergeCell ref="B41:C41"/>
    <mergeCell ref="B42:C42"/>
    <mergeCell ref="B43:C43"/>
    <mergeCell ref="A30:A33"/>
    <mergeCell ref="B30:B31"/>
    <mergeCell ref="B33:C33"/>
    <mergeCell ref="A34:C34"/>
    <mergeCell ref="A35:A38"/>
    <mergeCell ref="B35:B36"/>
    <mergeCell ref="B38:C38"/>
    <mergeCell ref="D2:F2"/>
    <mergeCell ref="A3:F3"/>
    <mergeCell ref="A4:F4"/>
    <mergeCell ref="A6:C6"/>
    <mergeCell ref="A7:A29"/>
    <mergeCell ref="B8:B28"/>
    <mergeCell ref="B29:C29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88"/>
  <sheetViews>
    <sheetView view="pageBreakPreview" zoomScaleNormal="100" zoomScaleSheetLayoutView="100" workbookViewId="0"/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0"/>
      <c r="B1" s="20"/>
      <c r="C1" s="20"/>
      <c r="D1" s="20"/>
      <c r="E1" s="20"/>
      <c r="F1" s="20"/>
    </row>
    <row r="2" spans="1:6" ht="15.75" customHeight="1">
      <c r="A2" s="76"/>
      <c r="B2" s="76"/>
      <c r="C2" s="76"/>
      <c r="D2" s="116" t="s">
        <v>240</v>
      </c>
      <c r="E2" s="116"/>
      <c r="F2" s="116"/>
    </row>
    <row r="3" spans="1:6" ht="14.25">
      <c r="A3" s="117" t="s">
        <v>249</v>
      </c>
      <c r="B3" s="117"/>
      <c r="C3" s="117"/>
      <c r="D3" s="117"/>
      <c r="E3" s="117"/>
      <c r="F3" s="117"/>
    </row>
    <row r="4" spans="1:6">
      <c r="A4" s="114" t="s">
        <v>155</v>
      </c>
      <c r="B4" s="114"/>
      <c r="C4" s="114"/>
      <c r="D4" s="114"/>
      <c r="E4" s="114"/>
      <c r="F4" s="114"/>
    </row>
    <row r="5" spans="1:6" ht="13.5" customHeight="1">
      <c r="A5" s="76"/>
      <c r="B5" s="76"/>
      <c r="C5" s="76"/>
      <c r="D5" s="76"/>
      <c r="E5" s="76"/>
      <c r="F5" s="77" t="s">
        <v>58</v>
      </c>
    </row>
    <row r="6" spans="1:6" ht="14.25" customHeight="1">
      <c r="A6" s="101" t="s">
        <v>37</v>
      </c>
      <c r="B6" s="102"/>
      <c r="C6" s="103"/>
      <c r="D6" s="8" t="s">
        <v>63</v>
      </c>
      <c r="E6" s="8" t="s">
        <v>64</v>
      </c>
      <c r="F6" s="8" t="s">
        <v>65</v>
      </c>
    </row>
    <row r="7" spans="1:6" ht="14.25" customHeight="1">
      <c r="A7" s="104" t="s">
        <v>22</v>
      </c>
      <c r="B7" s="104" t="s">
        <v>15</v>
      </c>
      <c r="C7" s="83" t="s">
        <v>167</v>
      </c>
      <c r="D7" s="79">
        <v>140699835</v>
      </c>
      <c r="E7" s="79"/>
      <c r="F7" s="79"/>
    </row>
    <row r="8" spans="1:6" ht="14.25" customHeight="1">
      <c r="A8" s="105"/>
      <c r="B8" s="105"/>
      <c r="C8" s="10" t="s">
        <v>168</v>
      </c>
      <c r="D8" s="13">
        <v>112076490</v>
      </c>
      <c r="E8" s="13"/>
      <c r="F8" s="13"/>
    </row>
    <row r="9" spans="1:6" ht="14.25" customHeight="1">
      <c r="A9" s="105"/>
      <c r="B9" s="105"/>
      <c r="C9" s="10" t="s">
        <v>242</v>
      </c>
      <c r="D9" s="13">
        <v>103008300</v>
      </c>
      <c r="E9" s="13"/>
      <c r="F9" s="13"/>
    </row>
    <row r="10" spans="1:6" ht="14.25" customHeight="1">
      <c r="A10" s="105"/>
      <c r="B10" s="105"/>
      <c r="C10" s="10" t="s">
        <v>243</v>
      </c>
      <c r="D10" s="13">
        <v>8908590</v>
      </c>
      <c r="E10" s="13"/>
      <c r="F10" s="13"/>
    </row>
    <row r="11" spans="1:6" ht="14.25" customHeight="1">
      <c r="A11" s="105"/>
      <c r="B11" s="105"/>
      <c r="C11" s="10" t="s">
        <v>244</v>
      </c>
      <c r="D11" s="13">
        <v>159600</v>
      </c>
      <c r="E11" s="13"/>
      <c r="F11" s="13"/>
    </row>
    <row r="12" spans="1:6" ht="14.25" customHeight="1">
      <c r="A12" s="105"/>
      <c r="B12" s="105"/>
      <c r="C12" s="10" t="s">
        <v>169</v>
      </c>
      <c r="D12" s="13">
        <v>28623345</v>
      </c>
      <c r="E12" s="13"/>
      <c r="F12" s="13"/>
    </row>
    <row r="13" spans="1:6" ht="14.25" customHeight="1">
      <c r="A13" s="105"/>
      <c r="B13" s="105"/>
      <c r="C13" s="10" t="s">
        <v>245</v>
      </c>
      <c r="D13" s="13">
        <v>28623345</v>
      </c>
      <c r="E13" s="13"/>
      <c r="F13" s="13"/>
    </row>
    <row r="14" spans="1:6" ht="14.25" customHeight="1">
      <c r="A14" s="105"/>
      <c r="B14" s="105"/>
      <c r="C14" s="10" t="s">
        <v>170</v>
      </c>
      <c r="D14" s="13">
        <v>70782</v>
      </c>
      <c r="E14" s="13"/>
      <c r="F14" s="13"/>
    </row>
    <row r="15" spans="1:6" ht="14.25" customHeight="1">
      <c r="A15" s="105"/>
      <c r="B15" s="106"/>
      <c r="C15" s="8" t="s">
        <v>23</v>
      </c>
      <c r="D15" s="14">
        <v>140770617</v>
      </c>
      <c r="E15" s="14"/>
      <c r="F15" s="14"/>
    </row>
    <row r="16" spans="1:6" ht="14.25" customHeight="1">
      <c r="A16" s="105"/>
      <c r="B16" s="105" t="s">
        <v>16</v>
      </c>
      <c r="C16" s="10" t="s">
        <v>171</v>
      </c>
      <c r="D16" s="13">
        <v>111880615</v>
      </c>
      <c r="E16" s="13"/>
      <c r="F16" s="13"/>
    </row>
    <row r="17" spans="1:6" ht="14.25" customHeight="1">
      <c r="A17" s="105"/>
      <c r="B17" s="105"/>
      <c r="C17" s="10" t="s">
        <v>173</v>
      </c>
      <c r="D17" s="13">
        <v>74048995</v>
      </c>
      <c r="E17" s="13"/>
      <c r="F17" s="13"/>
    </row>
    <row r="18" spans="1:6" ht="14.25" customHeight="1">
      <c r="A18" s="105"/>
      <c r="B18" s="105"/>
      <c r="C18" s="10" t="s">
        <v>234</v>
      </c>
      <c r="D18" s="13">
        <v>71631414</v>
      </c>
      <c r="E18" s="13"/>
      <c r="F18" s="13"/>
    </row>
    <row r="19" spans="1:6" ht="14.25" customHeight="1">
      <c r="A19" s="105"/>
      <c r="B19" s="105"/>
      <c r="C19" s="10" t="s">
        <v>235</v>
      </c>
      <c r="D19" s="13">
        <v>2417581</v>
      </c>
      <c r="E19" s="13"/>
      <c r="F19" s="13"/>
    </row>
    <row r="20" spans="1:6" ht="14.25" customHeight="1">
      <c r="A20" s="105"/>
      <c r="B20" s="105"/>
      <c r="C20" s="10" t="s">
        <v>174</v>
      </c>
      <c r="D20" s="13">
        <v>16622622</v>
      </c>
      <c r="E20" s="13"/>
      <c r="F20" s="13"/>
    </row>
    <row r="21" spans="1:6" ht="14.25" customHeight="1">
      <c r="A21" s="105"/>
      <c r="B21" s="105"/>
      <c r="C21" s="10" t="s">
        <v>175</v>
      </c>
      <c r="D21" s="13">
        <v>5510570</v>
      </c>
      <c r="E21" s="13"/>
      <c r="F21" s="13"/>
    </row>
    <row r="22" spans="1:6" ht="14.25" customHeight="1">
      <c r="A22" s="105"/>
      <c r="B22" s="105"/>
      <c r="C22" s="10" t="s">
        <v>176</v>
      </c>
      <c r="D22" s="13">
        <v>2083208</v>
      </c>
      <c r="E22" s="13"/>
      <c r="F22" s="13"/>
    </row>
    <row r="23" spans="1:6" ht="14.25" customHeight="1">
      <c r="A23" s="105"/>
      <c r="B23" s="105"/>
      <c r="C23" s="10" t="s">
        <v>246</v>
      </c>
      <c r="D23" s="13">
        <v>1162200</v>
      </c>
      <c r="E23" s="13"/>
      <c r="F23" s="13"/>
    </row>
    <row r="24" spans="1:6" ht="14.25" customHeight="1">
      <c r="A24" s="105"/>
      <c r="B24" s="105"/>
      <c r="C24" s="10" t="s">
        <v>247</v>
      </c>
      <c r="D24" s="13">
        <v>921008</v>
      </c>
      <c r="E24" s="13"/>
      <c r="F24" s="13"/>
    </row>
    <row r="25" spans="1:6" ht="14.25" customHeight="1">
      <c r="A25" s="105"/>
      <c r="B25" s="105"/>
      <c r="C25" s="10" t="s">
        <v>177</v>
      </c>
      <c r="D25" s="13">
        <v>13615220</v>
      </c>
      <c r="E25" s="13"/>
      <c r="F25" s="13"/>
    </row>
    <row r="26" spans="1:6" ht="14.25" customHeight="1">
      <c r="A26" s="105"/>
      <c r="B26" s="105"/>
      <c r="C26" s="10" t="s">
        <v>178</v>
      </c>
      <c r="D26" s="13">
        <v>16259455</v>
      </c>
      <c r="E26" s="13"/>
      <c r="F26" s="13"/>
    </row>
    <row r="27" spans="1:6" ht="14.25" customHeight="1">
      <c r="A27" s="105"/>
      <c r="B27" s="105"/>
      <c r="C27" s="10" t="s">
        <v>179</v>
      </c>
      <c r="D27" s="13">
        <v>8602591</v>
      </c>
      <c r="E27" s="13"/>
      <c r="F27" s="13"/>
    </row>
    <row r="28" spans="1:6" ht="14.25" customHeight="1">
      <c r="A28" s="105"/>
      <c r="B28" s="105"/>
      <c r="C28" s="10" t="s">
        <v>180</v>
      </c>
      <c r="D28" s="13">
        <v>217201</v>
      </c>
      <c r="E28" s="13"/>
      <c r="F28" s="13"/>
    </row>
    <row r="29" spans="1:6" ht="14.25" customHeight="1">
      <c r="A29" s="105"/>
      <c r="B29" s="105"/>
      <c r="C29" s="10" t="s">
        <v>181</v>
      </c>
      <c r="D29" s="13">
        <v>1651781</v>
      </c>
      <c r="E29" s="13"/>
      <c r="F29" s="13"/>
    </row>
    <row r="30" spans="1:6" ht="14.25" customHeight="1">
      <c r="A30" s="105"/>
      <c r="B30" s="105"/>
      <c r="C30" s="10" t="s">
        <v>182</v>
      </c>
      <c r="D30" s="13">
        <v>2568354</v>
      </c>
      <c r="E30" s="13"/>
      <c r="F30" s="13"/>
    </row>
    <row r="31" spans="1:6" ht="14.25" customHeight="1">
      <c r="A31" s="105"/>
      <c r="B31" s="105"/>
      <c r="C31" s="10" t="s">
        <v>184</v>
      </c>
      <c r="D31" s="13">
        <v>1635227</v>
      </c>
      <c r="E31" s="13"/>
      <c r="F31" s="13"/>
    </row>
    <row r="32" spans="1:6" ht="14.25" customHeight="1">
      <c r="A32" s="105"/>
      <c r="B32" s="105"/>
      <c r="C32" s="10" t="s">
        <v>185</v>
      </c>
      <c r="D32" s="13">
        <v>491835</v>
      </c>
      <c r="E32" s="13"/>
      <c r="F32" s="13"/>
    </row>
    <row r="33" spans="1:6" ht="14.25" customHeight="1">
      <c r="A33" s="105"/>
      <c r="B33" s="105"/>
      <c r="C33" s="10" t="s">
        <v>186</v>
      </c>
      <c r="D33" s="13">
        <v>945306</v>
      </c>
      <c r="E33" s="13"/>
      <c r="F33" s="13"/>
    </row>
    <row r="34" spans="1:6" ht="14.25" customHeight="1">
      <c r="A34" s="105"/>
      <c r="B34" s="105"/>
      <c r="C34" s="10" t="s">
        <v>187</v>
      </c>
      <c r="D34" s="13">
        <v>25274</v>
      </c>
      <c r="E34" s="13"/>
      <c r="F34" s="13"/>
    </row>
    <row r="35" spans="1:6" ht="14.25" customHeight="1">
      <c r="A35" s="105"/>
      <c r="B35" s="105"/>
      <c r="C35" s="10" t="s">
        <v>188</v>
      </c>
      <c r="D35" s="13">
        <v>121886</v>
      </c>
      <c r="E35" s="13"/>
      <c r="F35" s="13"/>
    </row>
    <row r="36" spans="1:6" ht="14.25" customHeight="1">
      <c r="A36" s="105"/>
      <c r="B36" s="105"/>
      <c r="C36" s="10" t="s">
        <v>189</v>
      </c>
      <c r="D36" s="13">
        <v>4539034</v>
      </c>
      <c r="E36" s="13"/>
      <c r="F36" s="13"/>
    </row>
    <row r="37" spans="1:6" ht="14.25" customHeight="1">
      <c r="A37" s="105"/>
      <c r="B37" s="105"/>
      <c r="C37" s="10" t="s">
        <v>190</v>
      </c>
      <c r="D37" s="13">
        <v>551413</v>
      </c>
      <c r="E37" s="13"/>
      <c r="F37" s="13"/>
    </row>
    <row r="38" spans="1:6" ht="14.25" customHeight="1">
      <c r="A38" s="105"/>
      <c r="B38" s="105"/>
      <c r="C38" s="10" t="s">
        <v>191</v>
      </c>
      <c r="D38" s="13">
        <v>702057</v>
      </c>
      <c r="E38" s="13"/>
      <c r="F38" s="13"/>
    </row>
    <row r="39" spans="1:6" ht="14.25" customHeight="1">
      <c r="A39" s="105"/>
      <c r="B39" s="105"/>
      <c r="C39" s="10" t="s">
        <v>192</v>
      </c>
      <c r="D39" s="13">
        <v>301600</v>
      </c>
      <c r="E39" s="13"/>
      <c r="F39" s="13"/>
    </row>
    <row r="40" spans="1:6" ht="14.25" customHeight="1">
      <c r="A40" s="105"/>
      <c r="B40" s="105"/>
      <c r="C40" s="10" t="s">
        <v>193</v>
      </c>
      <c r="D40" s="13">
        <v>581435</v>
      </c>
      <c r="E40" s="13"/>
      <c r="F40" s="13"/>
    </row>
    <row r="41" spans="1:6" ht="14.25" customHeight="1">
      <c r="A41" s="105"/>
      <c r="B41" s="105"/>
      <c r="C41" s="10" t="s">
        <v>194</v>
      </c>
      <c r="D41" s="13">
        <v>243535</v>
      </c>
      <c r="E41" s="13"/>
      <c r="F41" s="13"/>
    </row>
    <row r="42" spans="1:6" ht="14.25" customHeight="1">
      <c r="A42" s="105"/>
      <c r="B42" s="105"/>
      <c r="C42" s="10" t="s">
        <v>195</v>
      </c>
      <c r="D42" s="13">
        <v>845558</v>
      </c>
      <c r="E42" s="13"/>
      <c r="F42" s="13"/>
    </row>
    <row r="43" spans="1:6" ht="14.25" customHeight="1">
      <c r="A43" s="105"/>
      <c r="B43" s="105"/>
      <c r="C43" s="10" t="s">
        <v>196</v>
      </c>
      <c r="D43" s="13">
        <v>199275</v>
      </c>
      <c r="E43" s="13"/>
      <c r="F43" s="13"/>
    </row>
    <row r="44" spans="1:6" ht="14.25" customHeight="1">
      <c r="A44" s="105"/>
      <c r="B44" s="105"/>
      <c r="C44" s="10" t="s">
        <v>197</v>
      </c>
      <c r="D44" s="13">
        <v>13670</v>
      </c>
      <c r="E44" s="13"/>
      <c r="F44" s="13"/>
    </row>
    <row r="45" spans="1:6" ht="14.25" customHeight="1">
      <c r="A45" s="105"/>
      <c r="B45" s="105"/>
      <c r="C45" s="10" t="s">
        <v>199</v>
      </c>
      <c r="D45" s="13">
        <v>120198</v>
      </c>
      <c r="E45" s="13"/>
      <c r="F45" s="13"/>
    </row>
    <row r="46" spans="1:6" ht="14.25" customHeight="1">
      <c r="A46" s="105"/>
      <c r="B46" s="105"/>
      <c r="C46" s="10" t="s">
        <v>200</v>
      </c>
      <c r="D46" s="13">
        <v>33992</v>
      </c>
      <c r="E46" s="13"/>
      <c r="F46" s="13"/>
    </row>
    <row r="47" spans="1:6" ht="14.25" customHeight="1">
      <c r="A47" s="105"/>
      <c r="B47" s="105"/>
      <c r="C47" s="10" t="s">
        <v>201</v>
      </c>
      <c r="D47" s="13">
        <v>300000</v>
      </c>
      <c r="E47" s="13"/>
      <c r="F47" s="13"/>
    </row>
    <row r="48" spans="1:6" ht="14.25" customHeight="1">
      <c r="A48" s="105"/>
      <c r="B48" s="105"/>
      <c r="C48" s="10" t="s">
        <v>202</v>
      </c>
      <c r="D48" s="13">
        <v>8800</v>
      </c>
      <c r="E48" s="13"/>
      <c r="F48" s="13"/>
    </row>
    <row r="49" spans="1:6" ht="14.25" customHeight="1">
      <c r="A49" s="105"/>
      <c r="B49" s="105"/>
      <c r="C49" s="10" t="s">
        <v>203</v>
      </c>
      <c r="D49" s="13">
        <v>273000</v>
      </c>
      <c r="E49" s="13"/>
      <c r="F49" s="13"/>
    </row>
    <row r="50" spans="1:6" ht="14.25" customHeight="1">
      <c r="A50" s="105"/>
      <c r="B50" s="105"/>
      <c r="C50" s="10" t="s">
        <v>204</v>
      </c>
      <c r="D50" s="13">
        <v>111300</v>
      </c>
      <c r="E50" s="13"/>
      <c r="F50" s="13"/>
    </row>
    <row r="51" spans="1:6" ht="14.25" customHeight="1">
      <c r="A51" s="105"/>
      <c r="B51" s="105"/>
      <c r="C51" s="10" t="s">
        <v>205</v>
      </c>
      <c r="D51" s="13">
        <v>253201</v>
      </c>
      <c r="E51" s="13"/>
      <c r="F51" s="13"/>
    </row>
    <row r="52" spans="1:6" ht="14.25" customHeight="1">
      <c r="A52" s="105"/>
      <c r="B52" s="105"/>
      <c r="C52" s="10" t="s">
        <v>236</v>
      </c>
      <c r="D52" s="13">
        <v>253201</v>
      </c>
      <c r="E52" s="13"/>
      <c r="F52" s="13"/>
    </row>
    <row r="53" spans="1:6" ht="14.25" customHeight="1">
      <c r="A53" s="105"/>
      <c r="B53" s="105"/>
      <c r="C53" s="10" t="s">
        <v>206</v>
      </c>
      <c r="D53" s="13">
        <v>3534041</v>
      </c>
      <c r="E53" s="13"/>
      <c r="F53" s="13"/>
    </row>
    <row r="54" spans="1:6" ht="14.25" customHeight="1">
      <c r="A54" s="105"/>
      <c r="B54" s="105"/>
      <c r="C54" s="27" t="s">
        <v>207</v>
      </c>
      <c r="D54" s="69">
        <v>-1661763</v>
      </c>
      <c r="E54" s="69"/>
      <c r="F54" s="69"/>
    </row>
    <row r="55" spans="1:6" ht="14.25" customHeight="1">
      <c r="A55" s="105"/>
      <c r="B55" s="106"/>
      <c r="C55" s="8" t="s">
        <v>24</v>
      </c>
      <c r="D55" s="14">
        <v>134551382</v>
      </c>
      <c r="E55" s="14"/>
      <c r="F55" s="14"/>
    </row>
    <row r="56" spans="1:6" ht="14.25" customHeight="1">
      <c r="A56" s="106"/>
      <c r="B56" s="98" t="s">
        <v>32</v>
      </c>
      <c r="C56" s="98"/>
      <c r="D56" s="14">
        <f>D15-D55</f>
        <v>6219235</v>
      </c>
      <c r="E56" s="14"/>
      <c r="F56" s="14"/>
    </row>
    <row r="57" spans="1:6" ht="14.25" customHeight="1">
      <c r="A57" s="104" t="s">
        <v>26</v>
      </c>
      <c r="B57" s="104" t="s">
        <v>15</v>
      </c>
      <c r="C57" s="83" t="s">
        <v>208</v>
      </c>
      <c r="D57" s="79">
        <v>262742</v>
      </c>
      <c r="E57" s="79"/>
      <c r="F57" s="79"/>
    </row>
    <row r="58" spans="1:6" ht="14.25" customHeight="1">
      <c r="A58" s="105"/>
      <c r="B58" s="105"/>
      <c r="C58" s="10" t="s">
        <v>209</v>
      </c>
      <c r="D58" s="13">
        <v>1279820</v>
      </c>
      <c r="E58" s="13"/>
      <c r="F58" s="13"/>
    </row>
    <row r="59" spans="1:6" ht="14.25" customHeight="1">
      <c r="A59" s="105"/>
      <c r="B59" s="105"/>
      <c r="C59" s="10" t="s">
        <v>210</v>
      </c>
      <c r="D59" s="13">
        <v>57760</v>
      </c>
      <c r="E59" s="13"/>
      <c r="F59" s="13"/>
    </row>
    <row r="60" spans="1:6" ht="14.25" customHeight="1">
      <c r="A60" s="105"/>
      <c r="B60" s="105"/>
      <c r="C60" s="10" t="s">
        <v>211</v>
      </c>
      <c r="D60" s="13">
        <v>1172400</v>
      </c>
      <c r="E60" s="13"/>
      <c r="F60" s="13"/>
    </row>
    <row r="61" spans="1:6" ht="14.25" customHeight="1">
      <c r="A61" s="105"/>
      <c r="B61" s="105"/>
      <c r="C61" s="10" t="s">
        <v>212</v>
      </c>
      <c r="D61" s="13">
        <v>49660</v>
      </c>
      <c r="E61" s="13"/>
      <c r="F61" s="13"/>
    </row>
    <row r="62" spans="1:6" ht="14.25" customHeight="1">
      <c r="A62" s="105"/>
      <c r="B62" s="105"/>
      <c r="C62" s="10" t="s">
        <v>248</v>
      </c>
      <c r="D62" s="13">
        <v>49660</v>
      </c>
      <c r="E62" s="13"/>
      <c r="F62" s="13"/>
    </row>
    <row r="63" spans="1:6" ht="14.25" customHeight="1">
      <c r="A63" s="105"/>
      <c r="B63" s="106"/>
      <c r="C63" s="8" t="s">
        <v>33</v>
      </c>
      <c r="D63" s="14">
        <v>1542562</v>
      </c>
      <c r="E63" s="14"/>
      <c r="F63" s="14"/>
    </row>
    <row r="64" spans="1:6" ht="14.25" customHeight="1">
      <c r="A64" s="105"/>
      <c r="B64" s="104" t="s">
        <v>16</v>
      </c>
      <c r="C64" s="7" t="s">
        <v>213</v>
      </c>
      <c r="D64" s="79">
        <v>1172400</v>
      </c>
      <c r="E64" s="79"/>
      <c r="F64" s="79"/>
    </row>
    <row r="65" spans="1:6" ht="14.25" customHeight="1">
      <c r="A65" s="105"/>
      <c r="B65" s="105"/>
      <c r="C65" s="7" t="s">
        <v>214</v>
      </c>
      <c r="D65" s="13">
        <v>1172400</v>
      </c>
      <c r="E65" s="13"/>
      <c r="F65" s="13"/>
    </row>
    <row r="66" spans="1:6" ht="14.25" customHeight="1">
      <c r="A66" s="105"/>
      <c r="B66" s="106"/>
      <c r="C66" s="8" t="s">
        <v>34</v>
      </c>
      <c r="D66" s="14">
        <v>1172400</v>
      </c>
      <c r="E66" s="14"/>
      <c r="F66" s="14"/>
    </row>
    <row r="67" spans="1:6" ht="14.25" customHeight="1">
      <c r="A67" s="106"/>
      <c r="B67" s="98" t="s">
        <v>35</v>
      </c>
      <c r="C67" s="98"/>
      <c r="D67" s="14">
        <f>D63-D66</f>
        <v>370162</v>
      </c>
      <c r="E67" s="14"/>
      <c r="F67" s="14"/>
    </row>
    <row r="68" spans="1:6" ht="14.25" customHeight="1">
      <c r="A68" s="101" t="s">
        <v>30</v>
      </c>
      <c r="B68" s="102"/>
      <c r="C68" s="103"/>
      <c r="D68" s="14">
        <f>D56+D67</f>
        <v>6589397</v>
      </c>
      <c r="E68" s="14"/>
      <c r="F68" s="14"/>
    </row>
    <row r="69" spans="1:6" ht="14.25" customHeight="1">
      <c r="A69" s="104" t="s">
        <v>18</v>
      </c>
      <c r="B69" s="104" t="s">
        <v>15</v>
      </c>
      <c r="C69" s="83" t="s">
        <v>215</v>
      </c>
      <c r="D69" s="79">
        <v>882306</v>
      </c>
      <c r="E69" s="79"/>
      <c r="F69" s="79"/>
    </row>
    <row r="70" spans="1:6" ht="14.25" customHeight="1">
      <c r="A70" s="105"/>
      <c r="B70" s="105"/>
      <c r="C70" s="10" t="s">
        <v>216</v>
      </c>
      <c r="D70" s="13">
        <v>882306</v>
      </c>
      <c r="E70" s="13"/>
      <c r="F70" s="13"/>
    </row>
    <row r="71" spans="1:6" ht="14.25" customHeight="1">
      <c r="A71" s="105"/>
      <c r="B71" s="105"/>
      <c r="C71" s="10" t="s">
        <v>217</v>
      </c>
      <c r="D71" s="13">
        <v>-5680035</v>
      </c>
      <c r="E71" s="13"/>
      <c r="F71" s="13"/>
    </row>
    <row r="72" spans="1:6" ht="14.25" customHeight="1">
      <c r="A72" s="105"/>
      <c r="B72" s="105"/>
      <c r="C72" s="10" t="s">
        <v>218</v>
      </c>
      <c r="D72" s="13">
        <v>-5680035</v>
      </c>
      <c r="E72" s="13"/>
      <c r="F72" s="13"/>
    </row>
    <row r="73" spans="1:6" ht="14.25" customHeight="1">
      <c r="A73" s="105"/>
      <c r="B73" s="106"/>
      <c r="C73" s="8" t="s">
        <v>19</v>
      </c>
      <c r="D73" s="14">
        <v>-4797729</v>
      </c>
      <c r="E73" s="14"/>
      <c r="F73" s="14"/>
    </row>
    <row r="74" spans="1:6" ht="14.25" customHeight="1">
      <c r="A74" s="105"/>
      <c r="B74" s="104" t="s">
        <v>16</v>
      </c>
      <c r="C74" s="10" t="s">
        <v>219</v>
      </c>
      <c r="D74" s="13">
        <v>3</v>
      </c>
      <c r="E74" s="13"/>
      <c r="F74" s="13"/>
    </row>
    <row r="75" spans="1:6" ht="14.25" customHeight="1">
      <c r="A75" s="105"/>
      <c r="B75" s="105"/>
      <c r="C75" s="10" t="s">
        <v>220</v>
      </c>
      <c r="D75" s="13">
        <v>3</v>
      </c>
      <c r="E75" s="13"/>
      <c r="F75" s="13"/>
    </row>
    <row r="76" spans="1:6" ht="14.25" customHeight="1">
      <c r="A76" s="105"/>
      <c r="B76" s="105"/>
      <c r="C76" s="10" t="s">
        <v>221</v>
      </c>
      <c r="D76" s="13">
        <v>629856</v>
      </c>
      <c r="E76" s="13"/>
      <c r="F76" s="13"/>
    </row>
    <row r="77" spans="1:6" ht="14.25" customHeight="1">
      <c r="A77" s="105"/>
      <c r="B77" s="105"/>
      <c r="C77" s="10" t="s">
        <v>229</v>
      </c>
      <c r="D77" s="13">
        <v>262742</v>
      </c>
      <c r="E77" s="13"/>
      <c r="F77" s="13"/>
    </row>
    <row r="78" spans="1:6" ht="14.25" customHeight="1">
      <c r="A78" s="105"/>
      <c r="B78" s="106"/>
      <c r="C78" s="8" t="s">
        <v>20</v>
      </c>
      <c r="D78" s="14">
        <v>892601</v>
      </c>
      <c r="E78" s="14"/>
      <c r="F78" s="14"/>
    </row>
    <row r="79" spans="1:6" ht="14.25" customHeight="1">
      <c r="A79" s="106"/>
      <c r="B79" s="107" t="s">
        <v>36</v>
      </c>
      <c r="C79" s="108"/>
      <c r="D79" s="14">
        <f>D73-D78</f>
        <v>-5690330</v>
      </c>
      <c r="E79" s="14"/>
      <c r="F79" s="14"/>
    </row>
    <row r="80" spans="1:6" ht="14.25" customHeight="1">
      <c r="A80" s="107" t="s">
        <v>66</v>
      </c>
      <c r="B80" s="118"/>
      <c r="C80" s="108"/>
      <c r="D80" s="14">
        <f>D68+D79</f>
        <v>899067</v>
      </c>
      <c r="E80" s="14"/>
      <c r="F80" s="14"/>
    </row>
    <row r="81" spans="1:6" ht="14.25" customHeight="1">
      <c r="A81" s="104" t="s">
        <v>17</v>
      </c>
      <c r="B81" s="107" t="s">
        <v>67</v>
      </c>
      <c r="C81" s="108"/>
      <c r="D81" s="14">
        <v>46998060</v>
      </c>
      <c r="E81" s="14"/>
      <c r="F81" s="14"/>
    </row>
    <row r="82" spans="1:6" ht="14.25" customHeight="1">
      <c r="A82" s="105"/>
      <c r="B82" s="107" t="s">
        <v>68</v>
      </c>
      <c r="C82" s="108"/>
      <c r="D82" s="14">
        <f>D80+D81</f>
        <v>47897127</v>
      </c>
      <c r="E82" s="14"/>
      <c r="F82" s="14"/>
    </row>
    <row r="83" spans="1:6" ht="14.25" customHeight="1">
      <c r="A83" s="105"/>
      <c r="B83" s="107" t="s">
        <v>69</v>
      </c>
      <c r="C83" s="108"/>
      <c r="D83" s="14">
        <v>0</v>
      </c>
      <c r="E83" s="14"/>
      <c r="F83" s="14"/>
    </row>
    <row r="84" spans="1:6" ht="14.25" customHeight="1">
      <c r="A84" s="105"/>
      <c r="B84" s="107" t="s">
        <v>70</v>
      </c>
      <c r="C84" s="108"/>
      <c r="D84" s="14">
        <v>0</v>
      </c>
      <c r="E84" s="14"/>
      <c r="F84" s="14"/>
    </row>
    <row r="85" spans="1:6" ht="14.25" customHeight="1">
      <c r="A85" s="105"/>
      <c r="B85" s="107" t="s">
        <v>71</v>
      </c>
      <c r="C85" s="108"/>
      <c r="D85" s="14">
        <v>8800000</v>
      </c>
      <c r="E85" s="14"/>
      <c r="F85" s="14"/>
    </row>
    <row r="86" spans="1:6" ht="14.25" customHeight="1">
      <c r="A86" s="105"/>
      <c r="B86" s="107" t="s">
        <v>223</v>
      </c>
      <c r="C86" s="131"/>
      <c r="D86" s="79">
        <v>800000</v>
      </c>
      <c r="E86" s="79"/>
      <c r="F86" s="14"/>
    </row>
    <row r="87" spans="1:6" ht="14.25" customHeight="1">
      <c r="A87" s="105"/>
      <c r="B87" s="107" t="s">
        <v>224</v>
      </c>
      <c r="C87" s="131"/>
      <c r="D87" s="79">
        <v>8000000</v>
      </c>
      <c r="E87" s="79"/>
      <c r="F87" s="14"/>
    </row>
    <row r="88" spans="1:6" ht="28.5" customHeight="1">
      <c r="A88" s="106"/>
      <c r="B88" s="132" t="s">
        <v>72</v>
      </c>
      <c r="C88" s="133"/>
      <c r="D88" s="14">
        <f>D82+D83+D84-D85</f>
        <v>39097127</v>
      </c>
      <c r="E88" s="14"/>
      <c r="F88" s="14"/>
    </row>
    <row r="89" spans="1:6" ht="14.25" customHeight="1">
      <c r="A89" s="164"/>
      <c r="B89" s="164"/>
      <c r="C89" s="164"/>
      <c r="D89" s="164"/>
      <c r="E89" s="164"/>
      <c r="F89" s="164"/>
    </row>
    <row r="90" spans="1:6" ht="14.25" customHeight="1"/>
    <row r="91" spans="1:6" ht="14.25" customHeight="1"/>
    <row r="92" spans="1:6" ht="14.25" customHeight="1"/>
    <row r="93" spans="1:6" ht="14.25" customHeight="1"/>
    <row r="94" spans="1:6" ht="14.25" customHeight="1"/>
    <row r="95" spans="1:6" ht="14.25" customHeight="1"/>
    <row r="96" spans="1: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</sheetData>
  <mergeCells count="28">
    <mergeCell ref="B85:C85"/>
    <mergeCell ref="B86:C86"/>
    <mergeCell ref="B87:C87"/>
    <mergeCell ref="B88:C88"/>
    <mergeCell ref="A89:F89"/>
    <mergeCell ref="A80:C80"/>
    <mergeCell ref="A81:A88"/>
    <mergeCell ref="B81:C81"/>
    <mergeCell ref="B82:C82"/>
    <mergeCell ref="B83:C83"/>
    <mergeCell ref="B84:C84"/>
    <mergeCell ref="A57:A67"/>
    <mergeCell ref="B57:B63"/>
    <mergeCell ref="B64:B66"/>
    <mergeCell ref="B67:C67"/>
    <mergeCell ref="A68:C68"/>
    <mergeCell ref="A69:A79"/>
    <mergeCell ref="B69:B73"/>
    <mergeCell ref="B74:B78"/>
    <mergeCell ref="B79:C79"/>
    <mergeCell ref="D2:F2"/>
    <mergeCell ref="A3:F3"/>
    <mergeCell ref="A4:F4"/>
    <mergeCell ref="A6:C6"/>
    <mergeCell ref="A7:A56"/>
    <mergeCell ref="B7:B15"/>
    <mergeCell ref="B16:B55"/>
    <mergeCell ref="B56:C56"/>
  </mergeCells>
  <phoneticPr fontId="2"/>
  <pageMargins left="0" right="0" top="0.39370078740157483" bottom="0" header="0" footer="0"/>
  <pageSetup paperSize="9" firstPageNumber="11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資金収支 - 第1号の1様式</vt:lpstr>
      <vt:lpstr>資金収支 - 第1号の3様式</vt:lpstr>
      <vt:lpstr>資金収支 - 第1号の4様式</vt:lpstr>
      <vt:lpstr>資金収支 - 第1号の4様式(2)</vt:lpstr>
      <vt:lpstr>資金収支 - 第1号の4様式(3)</vt:lpstr>
      <vt:lpstr>事業活動 - 第2号の1様式</vt:lpstr>
      <vt:lpstr>事業活動 - 第2号の3様式</vt:lpstr>
      <vt:lpstr>事業活動 - 第2号の4様式</vt:lpstr>
      <vt:lpstr>事業活動 - 第2号の4様式(2)</vt:lpstr>
      <vt:lpstr>事業活動 - 第2号の4様式(3)</vt:lpstr>
      <vt:lpstr>貸借 - 第3号の1様式</vt:lpstr>
      <vt:lpstr>貸借 - 第3号の3様式</vt:lpstr>
      <vt:lpstr>貸借 - 第3号の4様式</vt:lpstr>
      <vt:lpstr>貸借 - 第3号の4様式(2)</vt:lpstr>
      <vt:lpstr>貸借 - 第3号の4様式(3)</vt:lpstr>
      <vt:lpstr>'資金収支 - 第1号の3様式'!Print_Area</vt:lpstr>
      <vt:lpstr>'事業活動 - 第2号の1様式'!Print_Area</vt:lpstr>
      <vt:lpstr>'事業活動 - 第2号の3様式'!Print_Area</vt:lpstr>
      <vt:lpstr>'事業活動 - 第2号の4様式'!Print_Area</vt:lpstr>
      <vt:lpstr>'事業活動 - 第2号の4様式(2)'!Print_Area</vt:lpstr>
      <vt:lpstr>'事業活動 - 第2号の4様式(3)'!Print_Area</vt:lpstr>
      <vt:lpstr>'貸借 - 第3号の3様式'!Print_Area</vt:lpstr>
    </vt:vector>
  </TitlesOfParts>
  <Company>株式会社 チャイルド社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吾岡保育園</cp:lastModifiedBy>
  <cp:lastPrinted>2015-04-10T08:48:44Z</cp:lastPrinted>
  <dcterms:created xsi:type="dcterms:W3CDTF">2008-06-06T01:55:09Z</dcterms:created>
  <dcterms:modified xsi:type="dcterms:W3CDTF">2015-07-01T00:49:42Z</dcterms:modified>
</cp:coreProperties>
</file>