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Md7yCwxa/Ydi9v6QbUIugkJu9X0PKcZ17aGPck5s8eXTX2+Y14hcbEdXGEY8l+Mj5YzJitWs1vz/v1aFyVdCxA==" workbookSaltValue="1AgZgdENCu20iDgbwHwCTA==" workbookSpinCount="100000" lockStructure="1"/>
  <bookViews>
    <workbookView xWindow="7680" yWindow="-15" windowWidth="7725" windowHeight="8310" tabRatio="866"/>
  </bookViews>
  <sheets>
    <sheet name="資金収支 - 第1号の1様式" sheetId="48" r:id="rId1"/>
    <sheet name="資金収支 - 第1号の3様式" sheetId="49" r:id="rId2"/>
    <sheet name="資金収支 - 第1号の4様式" sheetId="50" r:id="rId3"/>
    <sheet name="資金収支 - 第1号の4様式(2)" sheetId="51" r:id="rId4"/>
    <sheet name="資金収支 - 第1号の4様式(3)" sheetId="52" r:id="rId5"/>
    <sheet name="事業活動 - 第2号の1様式" sheetId="53" r:id="rId6"/>
    <sheet name="事業活動 - 第2号の3様式" sheetId="54" r:id="rId7"/>
    <sheet name="事業活動 - 第2号の4様式" sheetId="55" r:id="rId8"/>
    <sheet name="事業活動 - 第2号の4様式(2)" sheetId="56" r:id="rId9"/>
    <sheet name="事業活動 - 第2号の4様式(3)" sheetId="57" r:id="rId10"/>
    <sheet name="貸借 - 第3号の1様式" sheetId="58" r:id="rId11"/>
    <sheet name="貸借 - 第3号の3様式" sheetId="59" r:id="rId12"/>
    <sheet name="貸借 - 第3号の4様式" sheetId="60" r:id="rId13"/>
    <sheet name="貸借 - 第3号の4様式(2)" sheetId="61" r:id="rId14"/>
    <sheet name="貸借 - 第3号の4様式(3)" sheetId="62" r:id="rId15"/>
  </sheets>
  <definedNames>
    <definedName name="_xlnm.Print_Area" localSheetId="1">'資金収支 - 第1号の3様式'!$A$1:$I$106</definedName>
    <definedName name="_xlnm.Print_Area" localSheetId="5">'事業活動 - 第2号の1様式'!$A$1:$F$100</definedName>
    <definedName name="_xlnm.Print_Area" localSheetId="6">'事業活動 - 第2号の3様式'!$A$1:$I$81</definedName>
    <definedName name="_xlnm.Print_Area" localSheetId="7">'事業活動 - 第2号の4様式'!$A$1:$F$49</definedName>
    <definedName name="_xlnm.Print_Area" localSheetId="8">'事業活動 - 第2号の4様式(2)'!$A$1:$F$76</definedName>
    <definedName name="_xlnm.Print_Area" localSheetId="9">'事業活動 - 第2号の4様式(3)'!$A$1:$F$74</definedName>
    <definedName name="_xlnm.Print_Area" localSheetId="11">'貸借 - 第3号の3様式'!$A$1:$G$50</definedName>
  </definedNames>
  <calcPr calcId="152511"/>
</workbook>
</file>

<file path=xl/calcChain.xml><?xml version="1.0" encoding="utf-8"?>
<calcChain xmlns="http://schemas.openxmlformats.org/spreadsheetml/2006/main">
  <c r="H30" i="62" l="1"/>
  <c r="H26" i="62"/>
  <c r="H27" i="62"/>
  <c r="H28" i="62"/>
  <c r="H11" i="62"/>
  <c r="D11" i="62"/>
  <c r="H12" i="62"/>
  <c r="D12" i="62"/>
  <c r="B33" i="62"/>
  <c r="G32" i="62"/>
  <c r="F32" i="62"/>
  <c r="H29" i="62"/>
  <c r="H25" i="62"/>
  <c r="D25" i="62"/>
  <c r="H24" i="62"/>
  <c r="D24" i="62"/>
  <c r="H23" i="62"/>
  <c r="D23" i="62"/>
  <c r="D22" i="62"/>
  <c r="G21" i="62"/>
  <c r="F21" i="62"/>
  <c r="F33" i="62" s="1"/>
  <c r="D21" i="62"/>
  <c r="D20" i="62"/>
  <c r="D19" i="62"/>
  <c r="D18" i="62"/>
  <c r="H15" i="62"/>
  <c r="D15" i="62"/>
  <c r="H14" i="62"/>
  <c r="C33" i="62"/>
  <c r="D14" i="62"/>
  <c r="H13" i="62"/>
  <c r="D13" i="62"/>
  <c r="H10" i="62"/>
  <c r="D10" i="62"/>
  <c r="H9" i="62"/>
  <c r="D9" i="62"/>
  <c r="H33" i="61"/>
  <c r="H28" i="61"/>
  <c r="H29" i="61"/>
  <c r="H30" i="61"/>
  <c r="H31" i="61"/>
  <c r="H24" i="61"/>
  <c r="D24" i="61"/>
  <c r="H25" i="61"/>
  <c r="D25" i="61"/>
  <c r="H11" i="61"/>
  <c r="D11" i="61"/>
  <c r="H12" i="61"/>
  <c r="D12" i="61"/>
  <c r="G35" i="61"/>
  <c r="F35" i="61"/>
  <c r="H32" i="61"/>
  <c r="H27" i="61"/>
  <c r="D27" i="61"/>
  <c r="H26" i="61"/>
  <c r="D26" i="61"/>
  <c r="H23" i="61"/>
  <c r="D23" i="61"/>
  <c r="D22" i="61"/>
  <c r="G21" i="61"/>
  <c r="F21" i="61"/>
  <c r="H21" i="61" s="1"/>
  <c r="D21" i="61"/>
  <c r="D20" i="61"/>
  <c r="D19" i="61"/>
  <c r="D18" i="61"/>
  <c r="D17" i="61"/>
  <c r="D16" i="61"/>
  <c r="H15" i="61"/>
  <c r="D15" i="61"/>
  <c r="H14" i="61"/>
  <c r="C36" i="61"/>
  <c r="B36" i="61"/>
  <c r="H13" i="61"/>
  <c r="H10" i="61"/>
  <c r="D10" i="61"/>
  <c r="H9" i="61"/>
  <c r="D9" i="61"/>
  <c r="H27" i="60"/>
  <c r="H11" i="60"/>
  <c r="H12" i="60"/>
  <c r="B30" i="60"/>
  <c r="G29" i="60"/>
  <c r="F29" i="60"/>
  <c r="H26" i="60"/>
  <c r="H25" i="60"/>
  <c r="H24" i="60"/>
  <c r="H23" i="60"/>
  <c r="G21" i="60"/>
  <c r="G30" i="60" s="1"/>
  <c r="F21" i="60"/>
  <c r="D18" i="60"/>
  <c r="D15" i="60"/>
  <c r="H14" i="60"/>
  <c r="C30" i="60"/>
  <c r="D14" i="60"/>
  <c r="H13" i="60"/>
  <c r="H10" i="60"/>
  <c r="D10" i="60"/>
  <c r="H9" i="60"/>
  <c r="D9" i="60"/>
  <c r="C48" i="59"/>
  <c r="C36" i="59"/>
  <c r="C28" i="59"/>
  <c r="F48" i="59"/>
  <c r="D48" i="59"/>
  <c r="B48" i="59"/>
  <c r="F36" i="59"/>
  <c r="D36" i="59"/>
  <c r="B36" i="59"/>
  <c r="E36" i="59"/>
  <c r="F28" i="59"/>
  <c r="D28" i="59"/>
  <c r="B28" i="59"/>
  <c r="E28" i="59"/>
  <c r="D27" i="58"/>
  <c r="D28" i="58"/>
  <c r="D29" i="58"/>
  <c r="D21" i="58"/>
  <c r="D22" i="58"/>
  <c r="H42" i="58"/>
  <c r="D42" i="58"/>
  <c r="H37" i="58"/>
  <c r="D37" i="58"/>
  <c r="H38" i="58"/>
  <c r="D38" i="58"/>
  <c r="H39" i="58"/>
  <c r="D39" i="58"/>
  <c r="H40" i="58"/>
  <c r="D40" i="58"/>
  <c r="H33" i="58"/>
  <c r="D33" i="58"/>
  <c r="H34" i="58"/>
  <c r="D34" i="58"/>
  <c r="H11" i="58"/>
  <c r="D11" i="58"/>
  <c r="H12" i="58"/>
  <c r="D12" i="58"/>
  <c r="H13" i="58"/>
  <c r="D13" i="58"/>
  <c r="H14" i="58"/>
  <c r="D14" i="58"/>
  <c r="D15" i="58"/>
  <c r="D16" i="58"/>
  <c r="B45" i="58"/>
  <c r="G44" i="58"/>
  <c r="F44" i="58"/>
  <c r="D44" i="58"/>
  <c r="D43" i="58"/>
  <c r="H41" i="58"/>
  <c r="D41" i="58"/>
  <c r="H36" i="58"/>
  <c r="D36" i="58"/>
  <c r="H35" i="58"/>
  <c r="D35" i="58"/>
  <c r="H32" i="58"/>
  <c r="D32" i="58"/>
  <c r="D31" i="58"/>
  <c r="G30" i="58"/>
  <c r="F30" i="58"/>
  <c r="D30" i="58"/>
  <c r="D26" i="58"/>
  <c r="D25" i="58"/>
  <c r="D24" i="58"/>
  <c r="D23" i="58"/>
  <c r="D20" i="58"/>
  <c r="H19" i="58"/>
  <c r="D19" i="58"/>
  <c r="H18" i="58"/>
  <c r="C45" i="58"/>
  <c r="D18" i="58"/>
  <c r="D17" i="58"/>
  <c r="H10" i="58"/>
  <c r="D10" i="58"/>
  <c r="H9" i="58"/>
  <c r="D9" i="58"/>
  <c r="F51" i="57"/>
  <c r="F52" i="57"/>
  <c r="F53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8" i="57"/>
  <c r="F72" i="57"/>
  <c r="F71" i="57"/>
  <c r="F70" i="57"/>
  <c r="F69" i="57"/>
  <c r="F67" i="57"/>
  <c r="E65" i="57"/>
  <c r="D65" i="57"/>
  <c r="F64" i="57"/>
  <c r="F63" i="57"/>
  <c r="F62" i="57"/>
  <c r="F61" i="57"/>
  <c r="E59" i="57"/>
  <c r="D59" i="57"/>
  <c r="F58" i="57"/>
  <c r="F57" i="57"/>
  <c r="F56" i="57"/>
  <c r="F55" i="57"/>
  <c r="F54" i="57"/>
  <c r="F50" i="57"/>
  <c r="E49" i="57"/>
  <c r="E60" i="57" s="1"/>
  <c r="D49" i="57"/>
  <c r="D60" i="57" s="1"/>
  <c r="F48" i="57"/>
  <c r="F47" i="57"/>
  <c r="F11" i="57"/>
  <c r="F10" i="57"/>
  <c r="F9" i="57"/>
  <c r="F7" i="57"/>
  <c r="F52" i="56"/>
  <c r="F53" i="56"/>
  <c r="F54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44" i="56"/>
  <c r="F45" i="56"/>
  <c r="F46" i="56"/>
  <c r="F47" i="56"/>
  <c r="F8" i="56"/>
  <c r="F9" i="56"/>
  <c r="F74" i="56"/>
  <c r="F73" i="56"/>
  <c r="F72" i="56"/>
  <c r="F71" i="56"/>
  <c r="F70" i="56"/>
  <c r="F68" i="56"/>
  <c r="E66" i="56"/>
  <c r="D66" i="56"/>
  <c r="F65" i="56"/>
  <c r="F64" i="56"/>
  <c r="F63" i="56"/>
  <c r="F62" i="56"/>
  <c r="E60" i="56"/>
  <c r="D60" i="56"/>
  <c r="F59" i="56"/>
  <c r="F58" i="56"/>
  <c r="F57" i="56"/>
  <c r="F56" i="56"/>
  <c r="F55" i="56"/>
  <c r="F51" i="56"/>
  <c r="E50" i="56"/>
  <c r="E61" i="56" s="1"/>
  <c r="D50" i="56"/>
  <c r="F49" i="56"/>
  <c r="F48" i="56"/>
  <c r="F12" i="56"/>
  <c r="F11" i="56"/>
  <c r="F10" i="56"/>
  <c r="F7" i="56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47" i="55"/>
  <c r="F46" i="55"/>
  <c r="F45" i="55"/>
  <c r="F43" i="55"/>
  <c r="E41" i="55"/>
  <c r="D41" i="55"/>
  <c r="F40" i="55"/>
  <c r="F39" i="55"/>
  <c r="F38" i="55"/>
  <c r="E36" i="55"/>
  <c r="D36" i="55"/>
  <c r="F35" i="55"/>
  <c r="F34" i="55"/>
  <c r="F33" i="55"/>
  <c r="E32" i="55"/>
  <c r="D32" i="55"/>
  <c r="F31" i="55"/>
  <c r="F30" i="55"/>
  <c r="F8" i="55"/>
  <c r="F7" i="55"/>
  <c r="E71" i="54"/>
  <c r="E64" i="54"/>
  <c r="E54" i="54"/>
  <c r="H71" i="54"/>
  <c r="F71" i="54"/>
  <c r="D71" i="54"/>
  <c r="H64" i="54"/>
  <c r="F64" i="54"/>
  <c r="D64" i="54"/>
  <c r="I64" i="54"/>
  <c r="H54" i="54"/>
  <c r="H65" i="54" s="1"/>
  <c r="F54" i="54"/>
  <c r="D54" i="54"/>
  <c r="I54" i="54"/>
  <c r="F75" i="53"/>
  <c r="F76" i="53"/>
  <c r="F77" i="53"/>
  <c r="F78" i="53"/>
  <c r="F79" i="53"/>
  <c r="F29" i="53"/>
  <c r="F30" i="53"/>
  <c r="F31" i="53"/>
  <c r="F32" i="53"/>
  <c r="F33" i="53"/>
  <c r="F34" i="53"/>
  <c r="F35" i="53"/>
  <c r="F36" i="53"/>
  <c r="F37" i="53"/>
  <c r="F38" i="53"/>
  <c r="F39" i="53"/>
  <c r="F40" i="53"/>
  <c r="F41" i="53"/>
  <c r="F42" i="53"/>
  <c r="F43" i="53"/>
  <c r="F44" i="53"/>
  <c r="F45" i="53"/>
  <c r="F46" i="53"/>
  <c r="F47" i="53"/>
  <c r="F48" i="53"/>
  <c r="F49" i="53"/>
  <c r="F50" i="53"/>
  <c r="F51" i="53"/>
  <c r="F52" i="53"/>
  <c r="F53" i="53"/>
  <c r="F54" i="53"/>
  <c r="F55" i="53"/>
  <c r="F56" i="53"/>
  <c r="F57" i="53"/>
  <c r="F58" i="53"/>
  <c r="F59" i="53"/>
  <c r="F60" i="53"/>
  <c r="F61" i="53"/>
  <c r="F62" i="53"/>
  <c r="F63" i="53"/>
  <c r="F64" i="53"/>
  <c r="F65" i="53"/>
  <c r="F66" i="53"/>
  <c r="F67" i="53"/>
  <c r="F68" i="53"/>
  <c r="F69" i="53"/>
  <c r="F70" i="53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98" i="53"/>
  <c r="F97" i="53"/>
  <c r="F96" i="53"/>
  <c r="F95" i="53"/>
  <c r="F94" i="53"/>
  <c r="F92" i="53"/>
  <c r="E90" i="53"/>
  <c r="D90" i="53"/>
  <c r="F89" i="53"/>
  <c r="F88" i="53"/>
  <c r="F87" i="53"/>
  <c r="E85" i="53"/>
  <c r="D85" i="53"/>
  <c r="F84" i="53"/>
  <c r="F83" i="53"/>
  <c r="F82" i="53"/>
  <c r="F81" i="53"/>
  <c r="F80" i="53"/>
  <c r="F74" i="53"/>
  <c r="E73" i="53"/>
  <c r="E86" i="53" s="1"/>
  <c r="D73" i="53"/>
  <c r="D86" i="53" s="1"/>
  <c r="F72" i="53"/>
  <c r="F71" i="53"/>
  <c r="F28" i="53"/>
  <c r="F27" i="53"/>
  <c r="F26" i="53"/>
  <c r="F7" i="53"/>
  <c r="F65" i="52"/>
  <c r="F66" i="52"/>
  <c r="F5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F50" i="52"/>
  <c r="F51" i="52"/>
  <c r="F9" i="52"/>
  <c r="F10" i="52"/>
  <c r="F11" i="52"/>
  <c r="F12" i="52"/>
  <c r="F13" i="52"/>
  <c r="F14" i="52"/>
  <c r="F74" i="52"/>
  <c r="F70" i="52"/>
  <c r="F68" i="52"/>
  <c r="F67" i="52"/>
  <c r="F64" i="52"/>
  <c r="F63" i="52"/>
  <c r="F62" i="52"/>
  <c r="F61" i="52"/>
  <c r="F59" i="52"/>
  <c r="F58" i="52"/>
  <c r="F56" i="52"/>
  <c r="F55" i="52"/>
  <c r="F53" i="52"/>
  <c r="F52" i="52"/>
  <c r="F17" i="52"/>
  <c r="F16" i="52"/>
  <c r="F15" i="52"/>
  <c r="F8" i="52"/>
  <c r="F69" i="51"/>
  <c r="F64" i="51"/>
  <c r="F65" i="51"/>
  <c r="F57" i="51"/>
  <c r="F58" i="51"/>
  <c r="F59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51" i="51"/>
  <c r="F9" i="51"/>
  <c r="F10" i="51"/>
  <c r="F11" i="51"/>
  <c r="F12" i="51"/>
  <c r="F13" i="51"/>
  <c r="F14" i="51"/>
  <c r="F15" i="51"/>
  <c r="F77" i="51"/>
  <c r="F73" i="51"/>
  <c r="F71" i="51"/>
  <c r="F70" i="51"/>
  <c r="F68" i="51"/>
  <c r="F67" i="51"/>
  <c r="F66" i="51"/>
  <c r="F63" i="51"/>
  <c r="F61" i="51"/>
  <c r="F60" i="51"/>
  <c r="F56" i="51"/>
  <c r="F55" i="51"/>
  <c r="F53" i="51"/>
  <c r="F52" i="51"/>
  <c r="F18" i="51"/>
  <c r="F17" i="51"/>
  <c r="F16" i="51"/>
  <c r="F8" i="51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44" i="50"/>
  <c r="F40" i="50"/>
  <c r="F38" i="50"/>
  <c r="F37" i="50"/>
  <c r="F36" i="50"/>
  <c r="F34" i="50"/>
  <c r="F33" i="50"/>
  <c r="F31" i="50"/>
  <c r="F30" i="50"/>
  <c r="F10" i="50"/>
  <c r="F9" i="50"/>
  <c r="F8" i="50"/>
  <c r="E101" i="49"/>
  <c r="E88" i="49"/>
  <c r="E80" i="49"/>
  <c r="H101" i="49"/>
  <c r="F101" i="49"/>
  <c r="D101" i="49"/>
  <c r="G101" i="49"/>
  <c r="H88" i="49"/>
  <c r="F88" i="49"/>
  <c r="D88" i="49"/>
  <c r="H80" i="49"/>
  <c r="F80" i="49"/>
  <c r="D80" i="49"/>
  <c r="F95" i="48"/>
  <c r="F89" i="48"/>
  <c r="F90" i="48"/>
  <c r="F91" i="48"/>
  <c r="F82" i="48"/>
  <c r="F83" i="48"/>
  <c r="F84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103" i="48"/>
  <c r="F99" i="48"/>
  <c r="F97" i="48"/>
  <c r="F96" i="48"/>
  <c r="F94" i="48"/>
  <c r="F93" i="48"/>
  <c r="F92" i="48"/>
  <c r="F88" i="48"/>
  <c r="F86" i="48"/>
  <c r="F85" i="48"/>
  <c r="F81" i="48"/>
  <c r="F80" i="48"/>
  <c r="F78" i="48"/>
  <c r="F77" i="48"/>
  <c r="F36" i="48"/>
  <c r="F35" i="48"/>
  <c r="F34" i="48"/>
  <c r="F8" i="48"/>
  <c r="G33" i="62" l="1"/>
  <c r="H33" i="62" s="1"/>
  <c r="H32" i="62"/>
  <c r="H21" i="62"/>
  <c r="D33" i="62"/>
  <c r="G36" i="61"/>
  <c r="H35" i="61"/>
  <c r="D36" i="61"/>
  <c r="D14" i="61"/>
  <c r="F36" i="61"/>
  <c r="H36" i="61" s="1"/>
  <c r="H29" i="60"/>
  <c r="F30" i="60"/>
  <c r="H30" i="60" s="1"/>
  <c r="H21" i="60"/>
  <c r="D30" i="60"/>
  <c r="B49" i="59"/>
  <c r="F49" i="59"/>
  <c r="D49" i="59"/>
  <c r="C49" i="59"/>
  <c r="E48" i="59"/>
  <c r="E49" i="59" s="1"/>
  <c r="G36" i="59"/>
  <c r="G28" i="59"/>
  <c r="G48" i="59"/>
  <c r="G45" i="58"/>
  <c r="H44" i="58"/>
  <c r="F45" i="58"/>
  <c r="H30" i="58"/>
  <c r="D45" i="58"/>
  <c r="E66" i="57"/>
  <c r="E68" i="57" s="1"/>
  <c r="E73" i="57" s="1"/>
  <c r="F65" i="57"/>
  <c r="D66" i="57"/>
  <c r="D68" i="57" s="1"/>
  <c r="D73" i="57" s="1"/>
  <c r="F59" i="57"/>
  <c r="F49" i="57"/>
  <c r="F66" i="56"/>
  <c r="F60" i="56"/>
  <c r="E67" i="56"/>
  <c r="E69" i="56" s="1"/>
  <c r="E75" i="56" s="1"/>
  <c r="D61" i="56"/>
  <c r="D67" i="56" s="1"/>
  <c r="D69" i="56" s="1"/>
  <c r="D75" i="56" s="1"/>
  <c r="F50" i="56"/>
  <c r="D37" i="55"/>
  <c r="D42" i="55" s="1"/>
  <c r="D44" i="55" s="1"/>
  <c r="D48" i="55" s="1"/>
  <c r="E37" i="55"/>
  <c r="E42" i="55" s="1"/>
  <c r="E44" i="55" s="1"/>
  <c r="E48" i="55" s="1"/>
  <c r="F32" i="55"/>
  <c r="F36" i="55"/>
  <c r="F41" i="55"/>
  <c r="H72" i="54"/>
  <c r="H74" i="54" s="1"/>
  <c r="H80" i="54" s="1"/>
  <c r="G71" i="54"/>
  <c r="E65" i="54"/>
  <c r="E72" i="54" s="1"/>
  <c r="E74" i="54" s="1"/>
  <c r="E80" i="54" s="1"/>
  <c r="I65" i="54"/>
  <c r="F65" i="54"/>
  <c r="F72" i="54" s="1"/>
  <c r="F74" i="54" s="1"/>
  <c r="F80" i="54" s="1"/>
  <c r="D65" i="54"/>
  <c r="D72" i="54" s="1"/>
  <c r="D74" i="54" s="1"/>
  <c r="D80" i="54" s="1"/>
  <c r="G54" i="54"/>
  <c r="I71" i="54"/>
  <c r="G64" i="54"/>
  <c r="D91" i="53"/>
  <c r="D93" i="53" s="1"/>
  <c r="D99" i="53" s="1"/>
  <c r="F90" i="53"/>
  <c r="E91" i="53"/>
  <c r="E93" i="53" s="1"/>
  <c r="E99" i="53" s="1"/>
  <c r="F73" i="53"/>
  <c r="F85" i="53"/>
  <c r="F60" i="52"/>
  <c r="F69" i="52"/>
  <c r="F54" i="52"/>
  <c r="F62" i="51"/>
  <c r="F72" i="51"/>
  <c r="F54" i="51"/>
  <c r="F35" i="50"/>
  <c r="F39" i="50"/>
  <c r="F32" i="50"/>
  <c r="F102" i="49"/>
  <c r="F105" i="49" s="1"/>
  <c r="H102" i="49"/>
  <c r="H105" i="49" s="1"/>
  <c r="E102" i="49"/>
  <c r="E105" i="49" s="1"/>
  <c r="D102" i="49"/>
  <c r="D105" i="49" s="1"/>
  <c r="G80" i="49"/>
  <c r="I88" i="49"/>
  <c r="I80" i="49"/>
  <c r="G88" i="49"/>
  <c r="I101" i="49"/>
  <c r="F98" i="48"/>
  <c r="F87" i="48"/>
  <c r="F79" i="48"/>
  <c r="G49" i="59" l="1"/>
  <c r="H45" i="58"/>
  <c r="F60" i="57"/>
  <c r="F66" i="57" s="1"/>
  <c r="F68" i="57" s="1"/>
  <c r="F73" i="57" s="1"/>
  <c r="F61" i="56"/>
  <c r="F67" i="56" s="1"/>
  <c r="F69" i="56" s="1"/>
  <c r="F75" i="56" s="1"/>
  <c r="F37" i="55"/>
  <c r="F42" i="55" s="1"/>
  <c r="F44" i="55" s="1"/>
  <c r="F48" i="55" s="1"/>
  <c r="I72" i="54"/>
  <c r="I74" i="54" s="1"/>
  <c r="I80" i="54" s="1"/>
  <c r="G65" i="54"/>
  <c r="G72" i="54" s="1"/>
  <c r="G74" i="54" s="1"/>
  <c r="G80" i="54" s="1"/>
  <c r="F86" i="53"/>
  <c r="F91" i="53" s="1"/>
  <c r="F93" i="53" s="1"/>
  <c r="F99" i="53" s="1"/>
  <c r="F72" i="52"/>
  <c r="F75" i="52" s="1"/>
  <c r="F75" i="51"/>
  <c r="F78" i="51" s="1"/>
  <c r="F42" i="50"/>
  <c r="F45" i="50" s="1"/>
  <c r="G102" i="49"/>
  <c r="G105" i="49" s="1"/>
  <c r="I102" i="49"/>
  <c r="I105" i="49" s="1"/>
  <c r="F101" i="48"/>
  <c r="F104" i="48" s="1"/>
</calcChain>
</file>

<file path=xl/sharedStrings.xml><?xml version="1.0" encoding="utf-8"?>
<sst xmlns="http://schemas.openxmlformats.org/spreadsheetml/2006/main" count="1167" uniqueCount="334">
  <si>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</si>
  <si>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</si>
  <si>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</si>
  <si>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</si>
  <si>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</si>
  <si>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</si>
  <si>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</si>
  <si>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</si>
  <si>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</si>
  <si>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</si>
  <si>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</si>
  <si>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</si>
  <si>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</si>
  <si>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</si>
  <si>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</si>
  <si>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</si>
  <si>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</si>
  <si>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</si>
  <si>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</si>
  <si>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</si>
  <si>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</si>
  <si>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</si>
  <si>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</si>
  <si>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</si>
  <si>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</si>
  <si>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</si>
  <si>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</si>
  <si>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</si>
  <si>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</si>
  <si>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</si>
  <si>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</si>
  <si>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</si>
  <si>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</si>
  <si>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</si>
  <si>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</si>
  <si>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</si>
  <si>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</si>
  <si>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</si>
  <si>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</si>
  <si>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</si>
  <si>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</si>
  <si>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</si>
  <si>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</si>
  <si>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</si>
  <si>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</si>
  <si>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</si>
  <si>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</si>
  <si>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 xml:space="preserve"> 基本財産</t>
    <phoneticPr fontId="2"/>
  </si>
  <si>
    <t>純　　資　　産　　の　　部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</si>
  <si>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</si>
  <si>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</si>
  <si>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</si>
  <si>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</si>
  <si>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</si>
  <si>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</si>
  <si>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</si>
  <si>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</si>
  <si>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</si>
  <si>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</si>
  <si>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</si>
  <si>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</si>
  <si>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</si>
  <si>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</si>
  <si>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</si>
  <si>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</si>
  <si>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</si>
  <si>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</si>
  <si>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</si>
  <si>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</si>
  <si>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</si>
  <si>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</si>
  <si>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</si>
  <si>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</si>
  <si>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</si>
  <si>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</si>
  <si>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</si>
  <si>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</si>
  <si>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</si>
  <si>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</si>
  <si>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t>保育事業収入</t>
  </si>
  <si>
    <t xml:space="preserve">  委託費収入</t>
  </si>
  <si>
    <t xml:space="preserve">    基本分単価</t>
  </si>
  <si>
    <t xml:space="preserve">    処遇改善等加算</t>
  </si>
  <si>
    <t xml:space="preserve">    所長設置加算</t>
  </si>
  <si>
    <t xml:space="preserve">    3歳児配置加算</t>
  </si>
  <si>
    <t xml:space="preserve">    主任保育士加算</t>
  </si>
  <si>
    <t xml:space="preserve">    事務職員雇上加算</t>
  </si>
  <si>
    <t xml:space="preserve">    冷暖房費加算</t>
  </si>
  <si>
    <t xml:space="preserve">    減価償却加算</t>
  </si>
  <si>
    <t xml:space="preserve">    入所児童処遇特別加算</t>
  </si>
  <si>
    <t xml:space="preserve">    施設機能強化</t>
  </si>
  <si>
    <t xml:space="preserve">    小学校接続</t>
  </si>
  <si>
    <t xml:space="preserve">    栄養管理</t>
  </si>
  <si>
    <t xml:space="preserve">    療育支援加算</t>
  </si>
  <si>
    <t xml:space="preserve">    処遇改善等加算Ⅱ</t>
  </si>
  <si>
    <t xml:space="preserve">  その他の事業収入</t>
  </si>
  <si>
    <t xml:space="preserve">    補助金事業収入（公費）</t>
  </si>
  <si>
    <t xml:space="preserve">    補助金事業収入（一般）</t>
  </si>
  <si>
    <t>経常経費寄附金収入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</si>
  <si>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</si>
  <si>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</si>
  <si>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</si>
  <si>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</si>
  <si>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</si>
  <si>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t xml:space="preserve">    雑収入</t>
  </si>
  <si>
    <t xml:space="preserve">    退職給付金‐県退職共済</t>
  </si>
  <si>
    <t>人件費支出</t>
  </si>
  <si>
    <t xml:space="preserve">  役員報酬支出</t>
  </si>
  <si>
    <t xml:space="preserve">  職員給料支出</t>
  </si>
  <si>
    <t xml:space="preserve">    職員俸給</t>
  </si>
  <si>
    <t xml:space="preserve">    職員諸手当</t>
  </si>
  <si>
    <t xml:space="preserve">  職員賞与支出</t>
  </si>
  <si>
    <t xml:space="preserve">  非常勤職員給与支出</t>
  </si>
  <si>
    <t xml:space="preserve">  退職給付支出</t>
  </si>
  <si>
    <t xml:space="preserve">    退職給付支出</t>
  </si>
  <si>
    <t xml:space="preserve">    県共済会退職金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</si>
  <si>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</si>
  <si>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</si>
  <si>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</si>
  <si>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</si>
  <si>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</si>
  <si>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</si>
  <si>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</si>
  <si>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</si>
  <si>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</si>
  <si>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</si>
  <si>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車輌費支出</t>
  </si>
  <si>
    <t xml:space="preserve">  雑支出（事業）</t>
  </si>
  <si>
    <t>事務費支出</t>
  </si>
  <si>
    <t xml:space="preserve">  福利厚生費支出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</si>
  <si>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</si>
  <si>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</si>
  <si>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</si>
  <si>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</si>
  <si>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</si>
  <si>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</si>
  <si>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</si>
  <si>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</si>
  <si>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</si>
  <si>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</si>
  <si>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</si>
  <si>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</si>
  <si>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</si>
  <si>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諸会費支出</t>
  </si>
  <si>
    <t xml:space="preserve">  雑支出(事務)</t>
  </si>
  <si>
    <t xml:space="preserve">    雑支出‐事務</t>
  </si>
  <si>
    <t>その他の支出</t>
  </si>
  <si>
    <t xml:space="preserve">  利用者等外給食費支出</t>
  </si>
  <si>
    <t>施設整備等による収支</t>
  </si>
  <si>
    <t>収入</t>
  </si>
  <si>
    <t>固定資産取得支出</t>
  </si>
  <si>
    <t xml:space="preserve">  建物取得支出</t>
  </si>
  <si>
    <t xml:space="preserve">  構築物取得支出</t>
  </si>
  <si>
    <t xml:space="preserve">  器具及び備品取得支出</t>
  </si>
  <si>
    <t xml:space="preserve">  建設仮勘定支出</t>
  </si>
  <si>
    <t>積立資産取崩収入</t>
  </si>
  <si>
    <t xml:space="preserve">  退職給付引当資産取崩収入</t>
  </si>
  <si>
    <t xml:space="preserve">  保育所繰越積立資産取崩収入</t>
  </si>
  <si>
    <t xml:space="preserve">    備品等購入積立資産取崩収入</t>
  </si>
  <si>
    <t xml:space="preserve">  保育所施設・設備整備積立資産取崩収入</t>
  </si>
  <si>
    <t>積立資産支出</t>
  </si>
  <si>
    <t xml:space="preserve">  退職給付引当資産支出</t>
  </si>
  <si>
    <t xml:space="preserve">  保育所施設・設備整備積立資産支出</t>
  </si>
  <si>
    <t>―</t>
  </si>
  <si>
    <t>第１号第１様式</t>
    <phoneticPr fontId="2"/>
  </si>
  <si>
    <t>法人単位資金収支計算書</t>
    <phoneticPr fontId="2"/>
  </si>
  <si>
    <t>（自）平成 30 年  4 月  1 日  （至）平成 31 年  3 月 31 日</t>
    <phoneticPr fontId="2"/>
  </si>
  <si>
    <t>本　部</t>
  </si>
  <si>
    <t>吾岡保育園</t>
  </si>
  <si>
    <t>大篠保育園</t>
  </si>
  <si>
    <t>合計</t>
    <phoneticPr fontId="2"/>
  </si>
  <si>
    <t>内部取引消去</t>
    <phoneticPr fontId="2"/>
  </si>
  <si>
    <t>事業区分合計</t>
    <phoneticPr fontId="2"/>
  </si>
  <si>
    <t>拠点区分間繰入金収入</t>
  </si>
  <si>
    <t>拠点区分間繰入金支出</t>
  </si>
  <si>
    <t>第１号第３様式</t>
    <phoneticPr fontId="2"/>
  </si>
  <si>
    <t>社会福祉事業区分 資金収支内訳表</t>
    <phoneticPr fontId="2"/>
  </si>
  <si>
    <t>事業活動による収支</t>
  </si>
  <si>
    <t>支出</t>
  </si>
  <si>
    <t>その他の活動による収支</t>
  </si>
  <si>
    <t>第１号第４様式</t>
    <phoneticPr fontId="2"/>
  </si>
  <si>
    <t>本　部拠点区分 資金収支計算書</t>
    <phoneticPr fontId="2"/>
  </si>
  <si>
    <t>吾岡保育園拠点区分 資金収支計算書</t>
    <phoneticPr fontId="2"/>
  </si>
  <si>
    <t>（自）平成 30 年  4 月  1 日  （至）平成 31 年  3 月 31 日</t>
    <phoneticPr fontId="2"/>
  </si>
  <si>
    <t>大篠保育園拠点区分 資金収支計算書</t>
    <phoneticPr fontId="2"/>
  </si>
  <si>
    <t>保育事業収益</t>
  </si>
  <si>
    <t xml:space="preserve">  委託費収益</t>
  </si>
  <si>
    <t xml:space="preserve">  その他の事業収益</t>
  </si>
  <si>
    <t xml:space="preserve">    補助金事業収益（公費）</t>
  </si>
  <si>
    <t xml:space="preserve">    補助金事業収益（一般）</t>
  </si>
  <si>
    <t>経常経費寄附金収益</t>
  </si>
  <si>
    <t>人件費</t>
  </si>
  <si>
    <t xml:space="preserve">  役員報酬</t>
  </si>
  <si>
    <t xml:space="preserve">  職員給料</t>
  </si>
  <si>
    <t xml:space="preserve">  職員賞与</t>
  </si>
  <si>
    <t xml:space="preserve">  賞与引当金繰入</t>
  </si>
  <si>
    <t xml:space="preserve">  非常勤職員給与</t>
  </si>
  <si>
    <t xml:space="preserve">  退職給付費用</t>
  </si>
  <si>
    <t xml:space="preserve">    退職給付費用</t>
  </si>
  <si>
    <t xml:space="preserve">    退職給付引当金繰入</t>
  </si>
  <si>
    <t xml:space="preserve">  法定福利費</t>
  </si>
  <si>
    <t>事業費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</si>
  <si>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</si>
  <si>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</si>
  <si>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</si>
  <si>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</si>
  <si>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</si>
  <si>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</si>
  <si>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保険料</t>
  </si>
  <si>
    <t xml:space="preserve">  賃借料</t>
  </si>
  <si>
    <t xml:space="preserve">  車輌費</t>
  </si>
  <si>
    <t xml:space="preserve">  雑費</t>
  </si>
  <si>
    <t>事務費</t>
  </si>
  <si>
    <t xml:space="preserve">  福利厚生費</t>
  </si>
  <si>
    <t xml:space="preserve">  旅費交通費</t>
  </si>
  <si>
    <t xml:space="preserve">  研修研究費</t>
  </si>
  <si>
    <t xml:space="preserve">  事務消耗品費</t>
  </si>
  <si>
    <t xml:space="preserve">  印刷製本費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</si>
  <si>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</si>
  <si>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</si>
  <si>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</si>
  <si>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</si>
  <si>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業務委託費</t>
  </si>
  <si>
    <t xml:space="preserve">  手数料</t>
  </si>
  <si>
    <t xml:space="preserve">  土地・建物賃借料</t>
  </si>
  <si>
    <t xml:space="preserve">  租税公課</t>
  </si>
  <si>
    <t xml:space="preserve">  保守料</t>
  </si>
  <si>
    <t xml:space="preserve">  諸会費</t>
  </si>
  <si>
    <t xml:space="preserve">  雑費(事務)</t>
  </si>
  <si>
    <t xml:space="preserve">    雑費‐事務</t>
  </si>
  <si>
    <t>減価償却費</t>
  </si>
  <si>
    <t>国庫補助金等特別積立金取崩額</t>
  </si>
  <si>
    <t>受取利息配当金収益</t>
  </si>
  <si>
    <t>その他のサービス活動外収益</t>
  </si>
  <si>
    <t xml:space="preserve">  受入研修費収益</t>
  </si>
  <si>
    <t xml:space="preserve">  利用者等外給食収益</t>
  </si>
  <si>
    <t xml:space="preserve">  雑収益</t>
  </si>
  <si>
    <t xml:space="preserve">    雑収益</t>
  </si>
  <si>
    <t xml:space="preserve">    雑収益‐退職給付金</t>
  </si>
  <si>
    <t>その他のサービス活動外費用</t>
  </si>
  <si>
    <t xml:space="preserve">  利用者等外給食費</t>
  </si>
  <si>
    <t>特別増減の部</t>
  </si>
  <si>
    <t>収益</t>
  </si>
  <si>
    <t>費用</t>
  </si>
  <si>
    <t>国庫補助金等特別積立金積立額</t>
  </si>
  <si>
    <t xml:space="preserve">  保育所施設・設備整備積立金取崩額</t>
  </si>
  <si>
    <t xml:space="preserve">  保育所施設・設備整備積立金積立額</t>
  </si>
  <si>
    <t>第２号第１様式</t>
    <phoneticPr fontId="2"/>
  </si>
  <si>
    <t>事業活動計算書</t>
    <phoneticPr fontId="2"/>
  </si>
  <si>
    <t>拠点区分間繰入金収益</t>
  </si>
  <si>
    <t>拠点区分間繰入金費用</t>
  </si>
  <si>
    <t>第２号第３様式</t>
    <phoneticPr fontId="2"/>
  </si>
  <si>
    <t>社会福祉事業区分 事業活動内訳表</t>
    <phoneticPr fontId="2"/>
  </si>
  <si>
    <t>サービス活動増減の部</t>
  </si>
  <si>
    <t>サービス活動外増減の部</t>
  </si>
  <si>
    <t>第２号第４様式</t>
    <phoneticPr fontId="2"/>
  </si>
  <si>
    <t>本　部拠点区分 事業活動計算書</t>
    <phoneticPr fontId="2"/>
  </si>
  <si>
    <t>吾岡保育園拠点区分 事業活動計算書</t>
    <phoneticPr fontId="2"/>
  </si>
  <si>
    <t>大篠保育園拠点区分 事業活動計算書</t>
    <phoneticPr fontId="2"/>
  </si>
  <si>
    <t>流動資産</t>
    <phoneticPr fontId="2"/>
  </si>
  <si>
    <t xml:space="preserve">  現金預金</t>
  </si>
  <si>
    <t xml:space="preserve">    現　　金</t>
  </si>
  <si>
    <t xml:space="preserve">    普通預金</t>
  </si>
  <si>
    <t xml:space="preserve">    当座預金</t>
  </si>
  <si>
    <t xml:space="preserve">  事業未収金</t>
  </si>
  <si>
    <t xml:space="preserve">  未収補助金</t>
  </si>
  <si>
    <t xml:space="preserve">  その他の流動資産</t>
  </si>
  <si>
    <t xml:space="preserve">    資金諸口</t>
  </si>
  <si>
    <t>固定資産</t>
    <phoneticPr fontId="2"/>
  </si>
  <si>
    <t xml:space="preserve"> 基本財産</t>
    <phoneticPr fontId="2"/>
  </si>
  <si>
    <t xml:space="preserve">  土地</t>
  </si>
  <si>
    <t xml:space="preserve">  建物</t>
  </si>
  <si>
    <t xml:space="preserve">    建物（取得価額）</t>
  </si>
  <si>
    <t xml:space="preserve">    建物（減価償却累計額）</t>
  </si>
  <si>
    <t xml:space="preserve"> その他の固定資産</t>
    <phoneticPr fontId="2"/>
  </si>
  <si>
    <t xml:space="preserve">  構築物</t>
  </si>
  <si>
    <t xml:space="preserve">    構築物（取得価額）</t>
  </si>
  <si>
    <t xml:space="preserve">    構築物（減価償却累計額）</t>
  </si>
  <si>
    <t xml:space="preserve">  車輌運搬具</t>
  </si>
  <si>
    <t xml:space="preserve">    車輌運搬具（取得価額）</t>
  </si>
  <si>
    <t xml:space="preserve">    車輌運搬具（減価償却累計額）</t>
  </si>
  <si>
    <t xml:space="preserve">  器具及び備品</t>
  </si>
  <si>
    <t xml:space="preserve">    器具及び備品（取得価額）</t>
  </si>
  <si>
    <t xml:space="preserve">    器具及び備品（減価償却累計額）</t>
  </si>
  <si>
    <t xml:space="preserve">  建設仮勘定</t>
  </si>
  <si>
    <t xml:space="preserve">  権利</t>
  </si>
  <si>
    <t xml:space="preserve">  退職給付引当資産</t>
  </si>
  <si>
    <t xml:space="preserve">  保育所繰越積立資産</t>
  </si>
  <si>
    <t xml:space="preserve">    人件費積立資産</t>
  </si>
  <si>
    <t xml:space="preserve">    修繕費積立資産</t>
  </si>
  <si>
    <t xml:space="preserve">    備品購入等積立資産</t>
  </si>
  <si>
    <t xml:space="preserve">  保育所施設・設備整備積立資産</t>
  </si>
  <si>
    <t>流動負債</t>
    <phoneticPr fontId="2"/>
  </si>
  <si>
    <t xml:space="preserve">  事業未払金</t>
  </si>
  <si>
    <t xml:space="preserve">  預り金</t>
  </si>
  <si>
    <t xml:space="preserve">  職員預り金</t>
  </si>
  <si>
    <t xml:space="preserve">  賞与引当金</t>
  </si>
  <si>
    <t xml:space="preserve">    職員賞与</t>
  </si>
  <si>
    <t>固定負債</t>
    <phoneticPr fontId="2"/>
  </si>
  <si>
    <t xml:space="preserve">  退職給付引当金</t>
  </si>
  <si>
    <t>基本金</t>
    <phoneticPr fontId="2"/>
  </si>
  <si>
    <t xml:space="preserve">  第一号基本金</t>
  </si>
  <si>
    <t xml:space="preserve">  第三号基本金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</si>
  <si>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</si>
  <si>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</si>
  <si>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</si>
  <si>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</si>
  <si>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</si>
  <si>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</si>
  <si>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</si>
  <si>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</si>
  <si>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第３号第１様式</t>
    <phoneticPr fontId="2"/>
  </si>
  <si>
    <t>貸借対照表</t>
    <phoneticPr fontId="2"/>
  </si>
  <si>
    <t>平成 31 年  3 月 31 日 現在</t>
    <phoneticPr fontId="2"/>
  </si>
  <si>
    <t>合計</t>
    <phoneticPr fontId="2"/>
  </si>
  <si>
    <t>内部取引消去</t>
    <phoneticPr fontId="2"/>
  </si>
  <si>
    <t>事業区分合計</t>
    <phoneticPr fontId="2"/>
  </si>
  <si>
    <t>流動資産</t>
    <phoneticPr fontId="2"/>
  </si>
  <si>
    <t>固定資産</t>
    <phoneticPr fontId="2"/>
  </si>
  <si>
    <t>流動負債</t>
    <phoneticPr fontId="2"/>
  </si>
  <si>
    <t>固定負債</t>
    <phoneticPr fontId="2"/>
  </si>
  <si>
    <t>次期繰越活動増減差額</t>
    <phoneticPr fontId="2"/>
  </si>
  <si>
    <t>第３号第３様式</t>
    <phoneticPr fontId="2"/>
  </si>
  <si>
    <t>社会福祉事業区分 貸借対照表内訳表</t>
    <phoneticPr fontId="2"/>
  </si>
  <si>
    <t>平成 31 年  3 月 31 日現在</t>
    <phoneticPr fontId="2"/>
  </si>
  <si>
    <t>流動資産</t>
    <phoneticPr fontId="2"/>
  </si>
  <si>
    <t>固定資産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</si>
  <si>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</si>
  <si>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</si>
  <si>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</si>
  <si>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第３号第４様式</t>
    <phoneticPr fontId="2"/>
  </si>
  <si>
    <t>本　部拠点区分 貸借対照表</t>
    <phoneticPr fontId="2"/>
  </si>
  <si>
    <t>吾岡保育園拠点区分 貸借対照表</t>
    <phoneticPr fontId="2"/>
  </si>
  <si>
    <t>大篠保育園拠点区分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</si>
</sst>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168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4" fillId="0" borderId="3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6" fontId="15" fillId="0" borderId="4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right" vertical="center" shrinkToFit="1"/>
    </xf>
    <xf numFmtId="176" fontId="15" fillId="0" borderId="7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176" fontId="15" fillId="0" borderId="12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6" xfId="0" applyNumberFormat="1" applyFont="1" applyFill="1" applyBorder="1" applyAlignment="1">
      <alignment horizontal="left" vertical="center" shrinkToFit="1"/>
    </xf>
    <xf numFmtId="176" fontId="15" fillId="0" borderId="13" xfId="0" applyNumberFormat="1" applyFont="1" applyFill="1" applyBorder="1" applyAlignment="1">
      <alignment horizontal="right" vertical="center" shrinkToFit="1"/>
    </xf>
    <xf numFmtId="176" fontId="15" fillId="0" borderId="14" xfId="0" applyNumberFormat="1" applyFont="1" applyFill="1" applyBorder="1" applyAlignment="1">
      <alignment horizontal="right" vertical="center" shrinkToFit="1"/>
    </xf>
    <xf numFmtId="176" fontId="15" fillId="0" borderId="15" xfId="0" applyNumberFormat="1" applyFont="1" applyFill="1" applyBorder="1" applyAlignment="1">
      <alignment horizontal="right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176" fontId="15" fillId="0" borderId="17" xfId="0" applyNumberFormat="1" applyFont="1" applyFill="1" applyBorder="1" applyAlignment="1">
      <alignment horizontal="right" vertical="center" shrinkToFit="1"/>
    </xf>
    <xf numFmtId="176" fontId="15" fillId="0" borderId="18" xfId="0" applyNumberFormat="1" applyFont="1" applyFill="1" applyBorder="1" applyAlignment="1">
      <alignment horizontal="right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15" fillId="0" borderId="20" xfId="0" applyNumberFormat="1" applyFont="1" applyFill="1" applyBorder="1" applyAlignment="1">
      <alignment horizontal="right"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176" fontId="15" fillId="0" borderId="23" xfId="0" applyNumberFormat="1" applyFont="1" applyFill="1" applyBorder="1" applyAlignment="1">
      <alignment horizontal="right" vertical="center" shrinkToFit="1"/>
    </xf>
    <xf numFmtId="176" fontId="15" fillId="0" borderId="24" xfId="0" applyNumberFormat="1" applyFont="1" applyFill="1" applyBorder="1" applyAlignment="1">
      <alignment horizontal="right" vertical="center" shrinkToFit="1"/>
    </xf>
    <xf numFmtId="176" fontId="15" fillId="0" borderId="25" xfId="0" applyNumberFormat="1" applyFont="1" applyFill="1" applyBorder="1" applyAlignment="1">
      <alignment horizontal="right" vertical="center" shrinkToFit="1"/>
    </xf>
    <xf numFmtId="176" fontId="15" fillId="0" borderId="26" xfId="0" applyNumberFormat="1" applyFont="1" applyFill="1" applyBorder="1" applyAlignment="1">
      <alignment horizontal="right" vertical="center" shrinkToFit="1"/>
    </xf>
    <xf numFmtId="176" fontId="15" fillId="0" borderId="27" xfId="0" applyNumberFormat="1" applyFont="1" applyFill="1" applyBorder="1" applyAlignment="1">
      <alignment horizontal="right" vertical="center" shrinkToFit="1"/>
    </xf>
    <xf numFmtId="176" fontId="15" fillId="0" borderId="28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centerContinuous" vertical="center" shrinkToFit="1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31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32" xfId="0" applyNumberFormat="1" applyFont="1" applyFill="1" applyBorder="1" applyAlignment="1">
      <alignment vertical="center" shrinkToFit="1"/>
    </xf>
    <xf numFmtId="49" fontId="14" fillId="0" borderId="26" xfId="0" applyNumberFormat="1" applyFont="1" applyFill="1" applyBorder="1" applyAlignment="1">
      <alignment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left" vertical="center" shrinkToFit="1"/>
    </xf>
    <xf numFmtId="49" fontId="14" fillId="0" borderId="32" xfId="0" applyNumberFormat="1" applyFont="1" applyFill="1" applyBorder="1" applyAlignment="1">
      <alignment horizontal="left" vertical="center" shrinkToFit="1"/>
    </xf>
    <xf numFmtId="49" fontId="14" fillId="0" borderId="29" xfId="0" applyNumberFormat="1" applyFont="1" applyFill="1" applyBorder="1" applyAlignment="1">
      <alignment horizontal="left" vertical="center" shrinkToFit="1"/>
    </xf>
    <xf numFmtId="176" fontId="15" fillId="0" borderId="34" xfId="0" applyNumberFormat="1" applyFont="1" applyFill="1" applyBorder="1" applyAlignment="1">
      <alignment horizontal="right" vertical="center" shrinkToFit="1"/>
    </xf>
    <xf numFmtId="176" fontId="15" fillId="0" borderId="31" xfId="0" applyNumberFormat="1" applyFont="1" applyFill="1" applyBorder="1" applyAlignment="1">
      <alignment horizontal="right" vertical="center" shrinkToFit="1"/>
    </xf>
    <xf numFmtId="49" fontId="14" fillId="0" borderId="10" xfId="0" applyNumberFormat="1" applyFont="1" applyFill="1" applyBorder="1" applyAlignment="1">
      <alignment horizontal="right" vertical="center" shrinkToFit="1"/>
    </xf>
    <xf numFmtId="49" fontId="14" fillId="0" borderId="35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 shrinkToFit="1"/>
    </xf>
    <xf numFmtId="49" fontId="14" fillId="0" borderId="36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left" vertical="center" shrinkToFit="1"/>
    </xf>
    <xf numFmtId="176" fontId="15" fillId="0" borderId="5" xfId="0" applyNumberFormat="1" applyFont="1" applyFill="1" applyBorder="1" applyAlignment="1">
      <alignment horizontal="left" vertical="center" shrinkToFit="1"/>
    </xf>
    <xf numFmtId="176" fontId="15" fillId="0" borderId="6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textRotation="255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19" fillId="0" borderId="6" xfId="0" applyNumberFormat="1" applyFont="1" applyFill="1" applyBorder="1" applyAlignment="1">
      <alignment vertical="center" textRotation="255" shrinkToFit="1"/>
    </xf>
    <xf numFmtId="176" fontId="14" fillId="0" borderId="28" xfId="0" applyNumberFormat="1" applyFont="1" applyFill="1" applyBorder="1" applyAlignment="1">
      <alignment horizontal="centerContinuous" vertical="center" shrinkToFit="1"/>
    </xf>
    <xf numFmtId="176" fontId="14" fillId="0" borderId="19" xfId="0" applyNumberFormat="1" applyFont="1" applyFill="1" applyBorder="1" applyAlignment="1">
      <alignment horizontal="centerContinuous" vertical="center" shrinkToFit="1"/>
    </xf>
    <xf numFmtId="176" fontId="14" fillId="0" borderId="20" xfId="0" applyNumberFormat="1" applyFont="1" applyFill="1" applyBorder="1" applyAlignment="1">
      <alignment horizontal="centerContinuous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25" xfId="0" applyNumberFormat="1" applyFont="1" applyFill="1" applyBorder="1" applyAlignment="1">
      <alignment horizontal="left" vertical="center" shrinkToFit="1"/>
    </xf>
    <xf numFmtId="49" fontId="14" fillId="0" borderId="12" xfId="0" applyNumberFormat="1" applyFont="1" applyFill="1" applyBorder="1" applyAlignment="1">
      <alignment horizontal="left" vertical="center" shrinkToFit="1"/>
    </xf>
    <xf numFmtId="49" fontId="19" fillId="0" borderId="4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4" fillId="0" borderId="5" xfId="0" applyNumberFormat="1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top" shrinkToFit="1"/>
    </xf>
    <xf numFmtId="49" fontId="19" fillId="0" borderId="4" xfId="0" applyNumberFormat="1" applyFont="1" applyFill="1" applyBorder="1" applyAlignment="1">
      <alignment vertical="center" shrinkToFit="1"/>
    </xf>
    <xf numFmtId="49" fontId="19" fillId="0" borderId="6" xfId="0" applyNumberFormat="1" applyFont="1" applyFill="1" applyBorder="1" applyAlignment="1">
      <alignment vertic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8" fillId="0" borderId="6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4" fillId="0" borderId="37" xfId="0" applyNumberFormat="1" applyFont="1" applyFill="1" applyBorder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37" xfId="0" applyFont="1" applyFill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3" xfId="0" applyNumberFormat="1" applyFont="1" applyFill="1" applyBorder="1" applyAlignment="1">
      <alignment vertical="center" textRotation="255" shrinkToFit="1"/>
    </xf>
    <xf numFmtId="49" fontId="19" fillId="0" borderId="6" xfId="0" applyNumberFormat="1" applyFont="1" applyFill="1" applyBorder="1" applyAlignment="1">
      <alignment vertical="center" textRotation="255" shrinkToFit="1"/>
    </xf>
    <xf numFmtId="0" fontId="0" fillId="0" borderId="12" xfId="0" applyBorder="1" applyAlignment="1">
      <alignment horizontal="left" vertical="center" shrinkToFit="1"/>
    </xf>
    <xf numFmtId="49" fontId="14" fillId="0" borderId="25" xfId="0" applyNumberFormat="1" applyFont="1" applyFill="1" applyBorder="1" applyAlignment="1">
      <alignment horizontal="left" vertical="center" wrapText="1" shrinkToFit="1"/>
    </xf>
    <xf numFmtId="49" fontId="14" fillId="0" borderId="12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textRotation="255" shrinkToFit="1"/>
    </xf>
    <xf numFmtId="0" fontId="14" fillId="0" borderId="6" xfId="0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wrapText="1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view="pageBreakPreview" zoomScaleNormal="100" zoomScaleSheetLayoutView="100" workbookViewId="0">
      <selection sqref="A1:B1"/>
    </sheetView>
  </sheetViews>
  <sheetFormatPr defaultColWidth="9"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1"/>
      <c r="B1" s="101"/>
      <c r="C1" s="20"/>
      <c r="D1" s="20"/>
      <c r="E1" s="20"/>
      <c r="F1" s="102"/>
      <c r="G1" s="102"/>
    </row>
    <row r="2" spans="1:7" ht="15" customHeight="1">
      <c r="A2" s="78"/>
      <c r="B2" s="78"/>
      <c r="C2" s="78"/>
      <c r="D2" s="78"/>
      <c r="E2" s="103" t="s">
        <v>164</v>
      </c>
      <c r="F2" s="103"/>
      <c r="G2" s="103"/>
    </row>
    <row r="3" spans="1:7" ht="14.25">
      <c r="A3" s="104" t="s">
        <v>165</v>
      </c>
      <c r="B3" s="104"/>
      <c r="C3" s="104"/>
      <c r="D3" s="104"/>
      <c r="E3" s="104"/>
      <c r="F3" s="104"/>
      <c r="G3" s="104"/>
    </row>
    <row r="4" spans="1:7">
      <c r="A4" s="78"/>
      <c r="B4" s="78"/>
      <c r="C4" s="78"/>
      <c r="D4" s="78"/>
      <c r="E4" s="78"/>
      <c r="F4" s="78"/>
      <c r="G4" s="78"/>
    </row>
    <row r="5" spans="1:7">
      <c r="A5" s="101" t="s">
        <v>166</v>
      </c>
      <c r="B5" s="101"/>
      <c r="C5" s="101"/>
      <c r="D5" s="101"/>
      <c r="E5" s="101"/>
      <c r="F5" s="101"/>
      <c r="G5" s="101"/>
    </row>
    <row r="6" spans="1:7" ht="13.5" customHeight="1">
      <c r="A6" s="78"/>
      <c r="B6" s="78"/>
      <c r="C6" s="78"/>
      <c r="D6" s="78"/>
      <c r="E6" s="78"/>
      <c r="F6" s="78"/>
      <c r="G6" s="79" t="s">
        <v>53</v>
      </c>
    </row>
    <row r="7" spans="1:7" ht="14.25" customHeight="1">
      <c r="A7" s="98" t="s">
        <v>36</v>
      </c>
      <c r="B7" s="99"/>
      <c r="C7" s="100"/>
      <c r="D7" s="8" t="s">
        <v>54</v>
      </c>
      <c r="E7" s="8" t="s">
        <v>55</v>
      </c>
      <c r="F7" s="8" t="s">
        <v>56</v>
      </c>
      <c r="G7" s="8" t="s">
        <v>10</v>
      </c>
    </row>
    <row r="8" spans="1:7" ht="14.25" customHeight="1">
      <c r="A8" s="105" t="s">
        <v>45</v>
      </c>
      <c r="B8" s="105" t="s">
        <v>11</v>
      </c>
      <c r="C8" s="6" t="s">
        <v>79</v>
      </c>
      <c r="D8" s="81">
        <v>330946590</v>
      </c>
      <c r="E8" s="81">
        <v>329595297</v>
      </c>
      <c r="F8" s="13">
        <f t="shared" ref="F8:F78" si="0">D8-E8</f>
        <v>1351293</v>
      </c>
      <c r="G8" s="73"/>
    </row>
    <row r="9" spans="1:7" ht="14.25" customHeight="1">
      <c r="A9" s="106"/>
      <c r="B9" s="106"/>
      <c r="C9" s="7" t="s">
        <v>80</v>
      </c>
      <c r="D9" s="13">
        <v>285381590</v>
      </c>
      <c r="E9" s="13">
        <v>285381100</v>
      </c>
      <c r="F9" s="13">
        <f t="shared" ref="F9:F33" si="1">D9-E9</f>
        <v>490</v>
      </c>
      <c r="G9" s="74"/>
    </row>
    <row r="10" spans="1:7" ht="14.25" customHeight="1">
      <c r="A10" s="106"/>
      <c r="B10" s="106"/>
      <c r="C10" s="7" t="s">
        <v>81</v>
      </c>
      <c r="D10" s="13">
        <v>210623160</v>
      </c>
      <c r="E10" s="13">
        <v>210623160</v>
      </c>
      <c r="F10" s="13">
        <f t="shared" si="1"/>
        <v>0</v>
      </c>
      <c r="G10" s="74"/>
    </row>
    <row r="11" spans="1:7" ht="14.25" customHeight="1">
      <c r="A11" s="106"/>
      <c r="B11" s="106"/>
      <c r="C11" s="7" t="s">
        <v>82</v>
      </c>
      <c r="D11" s="13">
        <v>32055120</v>
      </c>
      <c r="E11" s="13">
        <v>32055120</v>
      </c>
      <c r="F11" s="13">
        <f t="shared" si="1"/>
        <v>0</v>
      </c>
      <c r="G11" s="74"/>
    </row>
    <row r="12" spans="1:7" ht="14.25" customHeight="1">
      <c r="A12" s="106"/>
      <c r="B12" s="106"/>
      <c r="C12" s="7" t="s">
        <v>83</v>
      </c>
      <c r="D12" s="13">
        <v>13758810</v>
      </c>
      <c r="E12" s="13">
        <v>13758810</v>
      </c>
      <c r="F12" s="13">
        <f t="shared" si="1"/>
        <v>0</v>
      </c>
      <c r="G12" s="74"/>
    </row>
    <row r="13" spans="1:7" ht="14.25" customHeight="1">
      <c r="A13" s="106"/>
      <c r="B13" s="106"/>
      <c r="C13" s="7" t="s">
        <v>84</v>
      </c>
      <c r="D13" s="13">
        <v>5501280</v>
      </c>
      <c r="E13" s="13">
        <v>5500800</v>
      </c>
      <c r="F13" s="13">
        <f t="shared" si="1"/>
        <v>480</v>
      </c>
      <c r="G13" s="74"/>
    </row>
    <row r="14" spans="1:7" ht="14.25" customHeight="1">
      <c r="A14" s="106"/>
      <c r="B14" s="106"/>
      <c r="C14" s="7" t="s">
        <v>85</v>
      </c>
      <c r="D14" s="13">
        <v>7239080</v>
      </c>
      <c r="E14" s="13">
        <v>7239070</v>
      </c>
      <c r="F14" s="13">
        <f t="shared" si="1"/>
        <v>10</v>
      </c>
      <c r="G14" s="74"/>
    </row>
    <row r="15" spans="1:7" ht="14.25" customHeight="1">
      <c r="A15" s="106"/>
      <c r="B15" s="106"/>
      <c r="C15" s="7" t="s">
        <v>86</v>
      </c>
      <c r="D15" s="13">
        <v>1289020</v>
      </c>
      <c r="E15" s="13">
        <v>1289020</v>
      </c>
      <c r="F15" s="13">
        <f t="shared" si="1"/>
        <v>0</v>
      </c>
      <c r="G15" s="74"/>
    </row>
    <row r="16" spans="1:7" ht="14.25" customHeight="1">
      <c r="A16" s="106"/>
      <c r="B16" s="106"/>
      <c r="C16" s="7" t="s">
        <v>87</v>
      </c>
      <c r="D16" s="13">
        <v>389290</v>
      </c>
      <c r="E16" s="13">
        <v>389290</v>
      </c>
      <c r="F16" s="13">
        <f t="shared" si="1"/>
        <v>0</v>
      </c>
      <c r="G16" s="74"/>
    </row>
    <row r="17" spans="1:7" ht="14.25" customHeight="1">
      <c r="A17" s="106"/>
      <c r="B17" s="106"/>
      <c r="C17" s="7" t="s">
        <v>88</v>
      </c>
      <c r="D17" s="13">
        <v>3117900</v>
      </c>
      <c r="E17" s="13">
        <v>3117900</v>
      </c>
      <c r="F17" s="13">
        <f t="shared" si="1"/>
        <v>0</v>
      </c>
      <c r="G17" s="74"/>
    </row>
    <row r="18" spans="1:7" ht="14.25" customHeight="1">
      <c r="A18" s="106"/>
      <c r="B18" s="106"/>
      <c r="C18" s="7" t="s">
        <v>89</v>
      </c>
      <c r="D18" s="13">
        <v>446790</v>
      </c>
      <c r="E18" s="13">
        <v>446790</v>
      </c>
      <c r="F18" s="13">
        <f t="shared" si="1"/>
        <v>0</v>
      </c>
      <c r="G18" s="74"/>
    </row>
    <row r="19" spans="1:7" ht="14.25" customHeight="1">
      <c r="A19" s="106"/>
      <c r="B19" s="106"/>
      <c r="C19" s="7" t="s">
        <v>90</v>
      </c>
      <c r="D19" s="13">
        <v>298190</v>
      </c>
      <c r="E19" s="13">
        <v>298190</v>
      </c>
      <c r="F19" s="13">
        <f t="shared" si="1"/>
        <v>0</v>
      </c>
      <c r="G19" s="74"/>
    </row>
    <row r="20" spans="1:7" ht="14.25" customHeight="1">
      <c r="A20" s="106"/>
      <c r="B20" s="106"/>
      <c r="C20" s="7" t="s">
        <v>91</v>
      </c>
      <c r="D20" s="13">
        <v>191310</v>
      </c>
      <c r="E20" s="13">
        <v>191310</v>
      </c>
      <c r="F20" s="13">
        <f t="shared" si="1"/>
        <v>0</v>
      </c>
      <c r="G20" s="74"/>
    </row>
    <row r="21" spans="1:7" ht="14.25" customHeight="1">
      <c r="A21" s="106"/>
      <c r="B21" s="106"/>
      <c r="C21" s="7" t="s">
        <v>92</v>
      </c>
      <c r="D21" s="13">
        <v>238790</v>
      </c>
      <c r="E21" s="13">
        <v>238790</v>
      </c>
      <c r="F21" s="13">
        <f t="shared" si="1"/>
        <v>0</v>
      </c>
      <c r="G21" s="74"/>
    </row>
    <row r="22" spans="1:7" ht="14.25" customHeight="1">
      <c r="A22" s="106"/>
      <c r="B22" s="106"/>
      <c r="C22" s="7" t="s">
        <v>93</v>
      </c>
      <c r="D22" s="13">
        <v>1394500</v>
      </c>
      <c r="E22" s="13">
        <v>1394500</v>
      </c>
      <c r="F22" s="13">
        <f t="shared" si="1"/>
        <v>0</v>
      </c>
      <c r="G22" s="74"/>
    </row>
    <row r="23" spans="1:7" ht="14.25" customHeight="1">
      <c r="A23" s="106"/>
      <c r="B23" s="106"/>
      <c r="C23" s="7" t="s">
        <v>94</v>
      </c>
      <c r="D23" s="13">
        <v>8838350</v>
      </c>
      <c r="E23" s="13">
        <v>8838350</v>
      </c>
      <c r="F23" s="13">
        <f t="shared" si="1"/>
        <v>0</v>
      </c>
      <c r="G23" s="74"/>
    </row>
    <row r="24" spans="1:7" ht="14.25" customHeight="1">
      <c r="A24" s="106"/>
      <c r="B24" s="106"/>
      <c r="C24" s="7" t="s">
        <v>95</v>
      </c>
      <c r="D24" s="13">
        <v>45565000</v>
      </c>
      <c r="E24" s="13">
        <v>44214197</v>
      </c>
      <c r="F24" s="13">
        <f t="shared" si="1"/>
        <v>1350803</v>
      </c>
      <c r="G24" s="74"/>
    </row>
    <row r="25" spans="1:7" ht="14.25" customHeight="1">
      <c r="A25" s="106"/>
      <c r="B25" s="106"/>
      <c r="C25" s="7" t="s">
        <v>96</v>
      </c>
      <c r="D25" s="13">
        <v>44980000</v>
      </c>
      <c r="E25" s="13">
        <v>43641997</v>
      </c>
      <c r="F25" s="13">
        <f t="shared" si="1"/>
        <v>1338003</v>
      </c>
      <c r="G25" s="74"/>
    </row>
    <row r="26" spans="1:7" ht="14.25" customHeight="1">
      <c r="A26" s="106"/>
      <c r="B26" s="106"/>
      <c r="C26" s="7" t="s">
        <v>97</v>
      </c>
      <c r="D26" s="13">
        <v>585000</v>
      </c>
      <c r="E26" s="13">
        <v>572200</v>
      </c>
      <c r="F26" s="13">
        <f t="shared" si="1"/>
        <v>12800</v>
      </c>
      <c r="G26" s="74"/>
    </row>
    <row r="27" spans="1:7" ht="14.25" customHeight="1">
      <c r="A27" s="106"/>
      <c r="B27" s="106"/>
      <c r="C27" s="7" t="s">
        <v>98</v>
      </c>
      <c r="D27" s="13">
        <v>49000</v>
      </c>
      <c r="E27" s="13">
        <v>49000</v>
      </c>
      <c r="F27" s="13">
        <f t="shared" si="1"/>
        <v>0</v>
      </c>
      <c r="G27" s="74"/>
    </row>
    <row r="28" spans="1:7" ht="14.25" customHeight="1">
      <c r="A28" s="106"/>
      <c r="B28" s="106"/>
      <c r="C28" s="7" t="s">
        <v>99</v>
      </c>
      <c r="D28" s="13">
        <v>371045</v>
      </c>
      <c r="E28" s="13">
        <v>387949</v>
      </c>
      <c r="F28" s="13">
        <f t="shared" si="1"/>
        <v>-16904</v>
      </c>
      <c r="G28" s="74"/>
    </row>
    <row r="29" spans="1:7" ht="14.25" customHeight="1">
      <c r="A29" s="106"/>
      <c r="B29" s="106"/>
      <c r="C29" s="7" t="s">
        <v>100</v>
      </c>
      <c r="D29" s="13">
        <v>2595335</v>
      </c>
      <c r="E29" s="13">
        <v>2684464</v>
      </c>
      <c r="F29" s="13">
        <f t="shared" si="1"/>
        <v>-89129</v>
      </c>
      <c r="G29" s="74"/>
    </row>
    <row r="30" spans="1:7" ht="14.25" customHeight="1">
      <c r="A30" s="106"/>
      <c r="B30" s="106"/>
      <c r="C30" s="7" t="s">
        <v>101</v>
      </c>
      <c r="D30" s="13">
        <v>60000</v>
      </c>
      <c r="E30" s="13">
        <v>60000</v>
      </c>
      <c r="F30" s="13">
        <f t="shared" si="1"/>
        <v>0</v>
      </c>
      <c r="G30" s="74"/>
    </row>
    <row r="31" spans="1:7" ht="14.25" customHeight="1">
      <c r="A31" s="106"/>
      <c r="B31" s="106"/>
      <c r="C31" s="7" t="s">
        <v>102</v>
      </c>
      <c r="D31" s="13">
        <v>2170000</v>
      </c>
      <c r="E31" s="13">
        <v>2278500</v>
      </c>
      <c r="F31" s="13">
        <f t="shared" si="1"/>
        <v>-108500</v>
      </c>
      <c r="G31" s="74"/>
    </row>
    <row r="32" spans="1:7" ht="14.25" customHeight="1">
      <c r="A32" s="106"/>
      <c r="B32" s="106"/>
      <c r="C32" s="7" t="s">
        <v>103</v>
      </c>
      <c r="D32" s="13">
        <v>365335</v>
      </c>
      <c r="E32" s="13">
        <v>345964</v>
      </c>
      <c r="F32" s="13">
        <f t="shared" si="1"/>
        <v>19371</v>
      </c>
      <c r="G32" s="74"/>
    </row>
    <row r="33" spans="1:7" ht="14.25" customHeight="1">
      <c r="A33" s="106"/>
      <c r="B33" s="106"/>
      <c r="C33" s="7" t="s">
        <v>104</v>
      </c>
      <c r="D33" s="13">
        <v>130000</v>
      </c>
      <c r="E33" s="13">
        <v>110629</v>
      </c>
      <c r="F33" s="13">
        <f t="shared" si="1"/>
        <v>19371</v>
      </c>
      <c r="G33" s="74"/>
    </row>
    <row r="34" spans="1:7" ht="14.25" customHeight="1">
      <c r="A34" s="106"/>
      <c r="B34" s="106"/>
      <c r="C34" s="7" t="s">
        <v>105</v>
      </c>
      <c r="D34" s="13">
        <v>235335</v>
      </c>
      <c r="E34" s="13">
        <v>235335</v>
      </c>
      <c r="F34" s="13">
        <f t="shared" si="0"/>
        <v>0</v>
      </c>
      <c r="G34" s="74"/>
    </row>
    <row r="35" spans="1:7" ht="14.25" customHeight="1">
      <c r="A35" s="106"/>
      <c r="B35" s="107"/>
      <c r="C35" s="8" t="s">
        <v>71</v>
      </c>
      <c r="D35" s="14">
        <v>333961970</v>
      </c>
      <c r="E35" s="14">
        <v>332716710</v>
      </c>
      <c r="F35" s="14">
        <f t="shared" si="0"/>
        <v>1245260</v>
      </c>
      <c r="G35" s="75"/>
    </row>
    <row r="36" spans="1:7" ht="14.25" customHeight="1">
      <c r="A36" s="106"/>
      <c r="B36" s="105" t="s">
        <v>12</v>
      </c>
      <c r="C36" s="7" t="s">
        <v>106</v>
      </c>
      <c r="D36" s="13">
        <v>246845822</v>
      </c>
      <c r="E36" s="13">
        <v>246371687</v>
      </c>
      <c r="F36" s="13">
        <f t="shared" si="0"/>
        <v>474135</v>
      </c>
      <c r="G36" s="74"/>
    </row>
    <row r="37" spans="1:7" ht="14.25" customHeight="1">
      <c r="A37" s="106"/>
      <c r="B37" s="106"/>
      <c r="C37" s="7" t="s">
        <v>107</v>
      </c>
      <c r="D37" s="13">
        <v>10000</v>
      </c>
      <c r="E37" s="13">
        <v>10000</v>
      </c>
      <c r="F37" s="13">
        <f t="shared" ref="F37:F76" si="2">D37-E37</f>
        <v>0</v>
      </c>
      <c r="G37" s="74"/>
    </row>
    <row r="38" spans="1:7" ht="14.25" customHeight="1">
      <c r="A38" s="106"/>
      <c r="B38" s="106"/>
      <c r="C38" s="7" t="s">
        <v>108</v>
      </c>
      <c r="D38" s="13">
        <v>156104320</v>
      </c>
      <c r="E38" s="13">
        <v>154400444</v>
      </c>
      <c r="F38" s="13">
        <f t="shared" si="2"/>
        <v>1703876</v>
      </c>
      <c r="G38" s="74"/>
    </row>
    <row r="39" spans="1:7" ht="14.25" customHeight="1">
      <c r="A39" s="106"/>
      <c r="B39" s="106"/>
      <c r="C39" s="7" t="s">
        <v>109</v>
      </c>
      <c r="D39" s="13">
        <v>132150000</v>
      </c>
      <c r="E39" s="13">
        <v>130860122</v>
      </c>
      <c r="F39" s="13">
        <f t="shared" si="2"/>
        <v>1289878</v>
      </c>
      <c r="G39" s="74"/>
    </row>
    <row r="40" spans="1:7" ht="14.25" customHeight="1">
      <c r="A40" s="106"/>
      <c r="B40" s="106"/>
      <c r="C40" s="7" t="s">
        <v>110</v>
      </c>
      <c r="D40" s="13">
        <v>23954320</v>
      </c>
      <c r="E40" s="13">
        <v>23540322</v>
      </c>
      <c r="F40" s="13">
        <f t="shared" si="2"/>
        <v>413998</v>
      </c>
      <c r="G40" s="74"/>
    </row>
    <row r="41" spans="1:7" ht="14.25" customHeight="1">
      <c r="A41" s="106"/>
      <c r="B41" s="106"/>
      <c r="C41" s="7" t="s">
        <v>111</v>
      </c>
      <c r="D41" s="13">
        <v>31535625</v>
      </c>
      <c r="E41" s="13">
        <v>31535625</v>
      </c>
      <c r="F41" s="13">
        <f t="shared" si="2"/>
        <v>0</v>
      </c>
      <c r="G41" s="74"/>
    </row>
    <row r="42" spans="1:7" ht="14.25" customHeight="1">
      <c r="A42" s="106"/>
      <c r="B42" s="106"/>
      <c r="C42" s="7" t="s">
        <v>112</v>
      </c>
      <c r="D42" s="13">
        <v>26140000</v>
      </c>
      <c r="E42" s="13">
        <v>26032156</v>
      </c>
      <c r="F42" s="13">
        <f t="shared" si="2"/>
        <v>107844</v>
      </c>
      <c r="G42" s="74"/>
    </row>
    <row r="43" spans="1:7" ht="14.25" customHeight="1">
      <c r="A43" s="106"/>
      <c r="B43" s="106"/>
      <c r="C43" s="7" t="s">
        <v>113</v>
      </c>
      <c r="D43" s="13">
        <v>5525877</v>
      </c>
      <c r="E43" s="13">
        <v>5525877</v>
      </c>
      <c r="F43" s="13">
        <f t="shared" si="2"/>
        <v>0</v>
      </c>
      <c r="G43" s="74"/>
    </row>
    <row r="44" spans="1:7" ht="14.25" customHeight="1">
      <c r="A44" s="106"/>
      <c r="B44" s="106"/>
      <c r="C44" s="7" t="s">
        <v>114</v>
      </c>
      <c r="D44" s="13">
        <v>1792835</v>
      </c>
      <c r="E44" s="13">
        <v>1792835</v>
      </c>
      <c r="F44" s="13">
        <f t="shared" si="2"/>
        <v>0</v>
      </c>
      <c r="G44" s="74"/>
    </row>
    <row r="45" spans="1:7" ht="14.25" customHeight="1">
      <c r="A45" s="106"/>
      <c r="B45" s="106"/>
      <c r="C45" s="7" t="s">
        <v>115</v>
      </c>
      <c r="D45" s="13">
        <v>3733042</v>
      </c>
      <c r="E45" s="13">
        <v>3733042</v>
      </c>
      <c r="F45" s="13">
        <f t="shared" si="2"/>
        <v>0</v>
      </c>
      <c r="G45" s="74"/>
    </row>
    <row r="46" spans="1:7" ht="14.25" customHeight="1">
      <c r="A46" s="106"/>
      <c r="B46" s="106"/>
      <c r="C46" s="7" t="s">
        <v>116</v>
      </c>
      <c r="D46" s="13">
        <v>27530000</v>
      </c>
      <c r="E46" s="13">
        <v>28867585</v>
      </c>
      <c r="F46" s="13">
        <f t="shared" si="2"/>
        <v>-1337585</v>
      </c>
      <c r="G46" s="74"/>
    </row>
    <row r="47" spans="1:7" ht="14.25" customHeight="1">
      <c r="A47" s="106"/>
      <c r="B47" s="106"/>
      <c r="C47" s="7" t="s">
        <v>117</v>
      </c>
      <c r="D47" s="13">
        <v>37598000</v>
      </c>
      <c r="E47" s="13">
        <v>36259271</v>
      </c>
      <c r="F47" s="13">
        <f t="shared" si="2"/>
        <v>1338729</v>
      </c>
      <c r="G47" s="74"/>
    </row>
    <row r="48" spans="1:7" ht="14.25" customHeight="1">
      <c r="A48" s="106"/>
      <c r="B48" s="106"/>
      <c r="C48" s="7" t="s">
        <v>118</v>
      </c>
      <c r="D48" s="13">
        <v>19300000</v>
      </c>
      <c r="E48" s="13">
        <v>18791436</v>
      </c>
      <c r="F48" s="13">
        <f t="shared" si="2"/>
        <v>508564</v>
      </c>
      <c r="G48" s="74"/>
    </row>
    <row r="49" spans="1:7" ht="14.25" customHeight="1">
      <c r="A49" s="106"/>
      <c r="B49" s="106"/>
      <c r="C49" s="7" t="s">
        <v>119</v>
      </c>
      <c r="D49" s="13">
        <v>480000</v>
      </c>
      <c r="E49" s="13">
        <v>464072</v>
      </c>
      <c r="F49" s="13">
        <f t="shared" si="2"/>
        <v>15928</v>
      </c>
      <c r="G49" s="74"/>
    </row>
    <row r="50" spans="1:7" ht="14.25" customHeight="1">
      <c r="A50" s="106"/>
      <c r="B50" s="106"/>
      <c r="C50" s="7" t="s">
        <v>120</v>
      </c>
      <c r="D50" s="13">
        <v>4350000</v>
      </c>
      <c r="E50" s="13">
        <v>4215253</v>
      </c>
      <c r="F50" s="13">
        <f t="shared" si="2"/>
        <v>134747</v>
      </c>
      <c r="G50" s="74"/>
    </row>
    <row r="51" spans="1:7" ht="14.25" customHeight="1">
      <c r="A51" s="106"/>
      <c r="B51" s="106"/>
      <c r="C51" s="7" t="s">
        <v>121</v>
      </c>
      <c r="D51" s="13">
        <v>6005000</v>
      </c>
      <c r="E51" s="13">
        <v>5994555</v>
      </c>
      <c r="F51" s="13">
        <f t="shared" si="2"/>
        <v>10445</v>
      </c>
      <c r="G51" s="74"/>
    </row>
    <row r="52" spans="1:7" ht="14.25" customHeight="1">
      <c r="A52" s="106"/>
      <c r="B52" s="106"/>
      <c r="C52" s="7" t="s">
        <v>122</v>
      </c>
      <c r="D52" s="13">
        <v>15000</v>
      </c>
      <c r="E52" s="13">
        <v>0</v>
      </c>
      <c r="F52" s="13">
        <f t="shared" si="2"/>
        <v>15000</v>
      </c>
      <c r="G52" s="74"/>
    </row>
    <row r="53" spans="1:7" ht="14.25" customHeight="1">
      <c r="A53" s="106"/>
      <c r="B53" s="106"/>
      <c r="C53" s="7" t="s">
        <v>123</v>
      </c>
      <c r="D53" s="13">
        <v>3700000</v>
      </c>
      <c r="E53" s="13">
        <v>3459233</v>
      </c>
      <c r="F53" s="13">
        <f t="shared" si="2"/>
        <v>240767</v>
      </c>
      <c r="G53" s="74"/>
    </row>
    <row r="54" spans="1:7" ht="14.25" customHeight="1">
      <c r="A54" s="106"/>
      <c r="B54" s="106"/>
      <c r="C54" s="7" t="s">
        <v>124</v>
      </c>
      <c r="D54" s="13">
        <v>1228000</v>
      </c>
      <c r="E54" s="13">
        <v>1141810</v>
      </c>
      <c r="F54" s="13">
        <f t="shared" si="2"/>
        <v>86190</v>
      </c>
      <c r="G54" s="74"/>
    </row>
    <row r="55" spans="1:7" ht="14.25" customHeight="1">
      <c r="A55" s="106"/>
      <c r="B55" s="106"/>
      <c r="C55" s="7" t="s">
        <v>125</v>
      </c>
      <c r="D55" s="13">
        <v>2190000</v>
      </c>
      <c r="E55" s="13">
        <v>2030718</v>
      </c>
      <c r="F55" s="13">
        <f t="shared" si="2"/>
        <v>159282</v>
      </c>
      <c r="G55" s="74"/>
    </row>
    <row r="56" spans="1:7" ht="14.25" customHeight="1">
      <c r="A56" s="106"/>
      <c r="B56" s="106"/>
      <c r="C56" s="7" t="s">
        <v>126</v>
      </c>
      <c r="D56" s="13">
        <v>60000</v>
      </c>
      <c r="E56" s="13">
        <v>36080</v>
      </c>
      <c r="F56" s="13">
        <f t="shared" si="2"/>
        <v>23920</v>
      </c>
      <c r="G56" s="74"/>
    </row>
    <row r="57" spans="1:7" ht="14.25" customHeight="1">
      <c r="A57" s="106"/>
      <c r="B57" s="106"/>
      <c r="C57" s="7" t="s">
        <v>127</v>
      </c>
      <c r="D57" s="13">
        <v>270000</v>
      </c>
      <c r="E57" s="13">
        <v>126114</v>
      </c>
      <c r="F57" s="13">
        <f t="shared" si="2"/>
        <v>143886</v>
      </c>
      <c r="G57" s="74"/>
    </row>
    <row r="58" spans="1:7" ht="14.25" customHeight="1">
      <c r="A58" s="106"/>
      <c r="B58" s="106"/>
      <c r="C58" s="7" t="s">
        <v>128</v>
      </c>
      <c r="D58" s="13">
        <v>12666400</v>
      </c>
      <c r="E58" s="13">
        <v>11823108</v>
      </c>
      <c r="F58" s="13">
        <f t="shared" si="2"/>
        <v>843292</v>
      </c>
      <c r="G58" s="74"/>
    </row>
    <row r="59" spans="1:7" ht="14.25" customHeight="1">
      <c r="A59" s="106"/>
      <c r="B59" s="106"/>
      <c r="C59" s="7" t="s">
        <v>129</v>
      </c>
      <c r="D59" s="13">
        <v>1125000</v>
      </c>
      <c r="E59" s="13">
        <v>1082886</v>
      </c>
      <c r="F59" s="13">
        <f t="shared" si="2"/>
        <v>42114</v>
      </c>
      <c r="G59" s="74"/>
    </row>
    <row r="60" spans="1:7" ht="14.25" customHeight="1">
      <c r="A60" s="106"/>
      <c r="B60" s="106"/>
      <c r="C60" s="7" t="s">
        <v>130</v>
      </c>
      <c r="D60" s="13">
        <v>1050000</v>
      </c>
      <c r="E60" s="13">
        <v>949354</v>
      </c>
      <c r="F60" s="13">
        <f t="shared" si="2"/>
        <v>100646</v>
      </c>
      <c r="G60" s="74"/>
    </row>
    <row r="61" spans="1:7" ht="14.25" customHeight="1">
      <c r="A61" s="106"/>
      <c r="B61" s="106"/>
      <c r="C61" s="7" t="s">
        <v>131</v>
      </c>
      <c r="D61" s="13">
        <v>380000</v>
      </c>
      <c r="E61" s="13">
        <v>367722</v>
      </c>
      <c r="F61" s="13">
        <f t="shared" si="2"/>
        <v>12278</v>
      </c>
      <c r="G61" s="74"/>
    </row>
    <row r="62" spans="1:7" ht="14.25" customHeight="1">
      <c r="A62" s="106"/>
      <c r="B62" s="106"/>
      <c r="C62" s="7" t="s">
        <v>132</v>
      </c>
      <c r="D62" s="13">
        <v>1600000</v>
      </c>
      <c r="E62" s="13">
        <v>1637848</v>
      </c>
      <c r="F62" s="13">
        <f t="shared" si="2"/>
        <v>-37848</v>
      </c>
      <c r="G62" s="74"/>
    </row>
    <row r="63" spans="1:7" ht="14.25" customHeight="1">
      <c r="A63" s="106"/>
      <c r="B63" s="106"/>
      <c r="C63" s="7" t="s">
        <v>133</v>
      </c>
      <c r="D63" s="13">
        <v>1050000</v>
      </c>
      <c r="E63" s="13">
        <v>876659</v>
      </c>
      <c r="F63" s="13">
        <f t="shared" si="2"/>
        <v>173341</v>
      </c>
      <c r="G63" s="74"/>
    </row>
    <row r="64" spans="1:7" ht="14.25" customHeight="1">
      <c r="A64" s="106"/>
      <c r="B64" s="106"/>
      <c r="C64" s="7" t="s">
        <v>134</v>
      </c>
      <c r="D64" s="13">
        <v>3200000</v>
      </c>
      <c r="E64" s="13">
        <v>3172598</v>
      </c>
      <c r="F64" s="13">
        <f t="shared" si="2"/>
        <v>27402</v>
      </c>
      <c r="G64" s="74"/>
    </row>
    <row r="65" spans="1:7" ht="14.25" customHeight="1">
      <c r="A65" s="106"/>
      <c r="B65" s="106"/>
      <c r="C65" s="7" t="s">
        <v>135</v>
      </c>
      <c r="D65" s="13">
        <v>507000</v>
      </c>
      <c r="E65" s="13">
        <v>418308</v>
      </c>
      <c r="F65" s="13">
        <f t="shared" si="2"/>
        <v>88692</v>
      </c>
      <c r="G65" s="74"/>
    </row>
    <row r="66" spans="1:7" ht="14.25" customHeight="1">
      <c r="A66" s="106"/>
      <c r="B66" s="106"/>
      <c r="C66" s="7" t="s">
        <v>136</v>
      </c>
      <c r="D66" s="13">
        <v>70000</v>
      </c>
      <c r="E66" s="13">
        <v>9815</v>
      </c>
      <c r="F66" s="13">
        <f t="shared" si="2"/>
        <v>60185</v>
      </c>
      <c r="G66" s="74"/>
    </row>
    <row r="67" spans="1:7" ht="14.25" customHeight="1">
      <c r="A67" s="106"/>
      <c r="B67" s="106"/>
      <c r="C67" s="7" t="s">
        <v>137</v>
      </c>
      <c r="D67" s="13">
        <v>194400</v>
      </c>
      <c r="E67" s="13">
        <v>194400</v>
      </c>
      <c r="F67" s="13">
        <f t="shared" si="2"/>
        <v>0</v>
      </c>
      <c r="G67" s="74"/>
    </row>
    <row r="68" spans="1:7" ht="14.25" customHeight="1">
      <c r="A68" s="106"/>
      <c r="B68" s="106"/>
      <c r="C68" s="7" t="s">
        <v>138</v>
      </c>
      <c r="D68" s="13">
        <v>1700000</v>
      </c>
      <c r="E68" s="13">
        <v>1684749</v>
      </c>
      <c r="F68" s="13">
        <f t="shared" si="2"/>
        <v>15251</v>
      </c>
      <c r="G68" s="74"/>
    </row>
    <row r="69" spans="1:7" ht="14.25" customHeight="1">
      <c r="A69" s="106"/>
      <c r="B69" s="106"/>
      <c r="C69" s="7" t="s">
        <v>139</v>
      </c>
      <c r="D69" s="13">
        <v>76000</v>
      </c>
      <c r="E69" s="13">
        <v>61918</v>
      </c>
      <c r="F69" s="13">
        <f t="shared" si="2"/>
        <v>14082</v>
      </c>
      <c r="G69" s="74"/>
    </row>
    <row r="70" spans="1:7" ht="14.25" customHeight="1">
      <c r="A70" s="106"/>
      <c r="B70" s="106"/>
      <c r="C70" s="7" t="s">
        <v>140</v>
      </c>
      <c r="D70" s="13">
        <v>620000</v>
      </c>
      <c r="E70" s="13">
        <v>620000</v>
      </c>
      <c r="F70" s="13">
        <f t="shared" si="2"/>
        <v>0</v>
      </c>
      <c r="G70" s="74"/>
    </row>
    <row r="71" spans="1:7" ht="14.25" customHeight="1">
      <c r="A71" s="106"/>
      <c r="B71" s="106"/>
      <c r="C71" s="7" t="s">
        <v>141</v>
      </c>
      <c r="D71" s="13">
        <v>60000</v>
      </c>
      <c r="E71" s="13">
        <v>38100</v>
      </c>
      <c r="F71" s="13">
        <f t="shared" si="2"/>
        <v>21900</v>
      </c>
      <c r="G71" s="74"/>
    </row>
    <row r="72" spans="1:7" ht="14.25" customHeight="1">
      <c r="A72" s="106"/>
      <c r="B72" s="106"/>
      <c r="C72" s="7" t="s">
        <v>142</v>
      </c>
      <c r="D72" s="13">
        <v>344000</v>
      </c>
      <c r="E72" s="13">
        <v>218160</v>
      </c>
      <c r="F72" s="13">
        <f t="shared" si="2"/>
        <v>125840</v>
      </c>
      <c r="G72" s="74"/>
    </row>
    <row r="73" spans="1:7" ht="14.25" customHeight="1">
      <c r="A73" s="106"/>
      <c r="B73" s="106"/>
      <c r="C73" s="7" t="s">
        <v>143</v>
      </c>
      <c r="D73" s="13">
        <v>220000</v>
      </c>
      <c r="E73" s="13">
        <v>167800</v>
      </c>
      <c r="F73" s="13">
        <f t="shared" si="2"/>
        <v>52200</v>
      </c>
      <c r="G73" s="74"/>
    </row>
    <row r="74" spans="1:7" ht="14.25" customHeight="1">
      <c r="A74" s="106"/>
      <c r="B74" s="106"/>
      <c r="C74" s="7" t="s">
        <v>144</v>
      </c>
      <c r="D74" s="13">
        <v>470000</v>
      </c>
      <c r="E74" s="13">
        <v>322791</v>
      </c>
      <c r="F74" s="13">
        <f t="shared" si="2"/>
        <v>147209</v>
      </c>
      <c r="G74" s="74"/>
    </row>
    <row r="75" spans="1:7" ht="14.25" customHeight="1">
      <c r="A75" s="106"/>
      <c r="B75" s="106"/>
      <c r="C75" s="7" t="s">
        <v>145</v>
      </c>
      <c r="D75" s="13">
        <v>470000</v>
      </c>
      <c r="E75" s="13">
        <v>322791</v>
      </c>
      <c r="F75" s="13">
        <f t="shared" si="2"/>
        <v>147209</v>
      </c>
      <c r="G75" s="74"/>
    </row>
    <row r="76" spans="1:7" ht="14.25" customHeight="1">
      <c r="A76" s="106"/>
      <c r="B76" s="106"/>
      <c r="C76" s="7" t="s">
        <v>146</v>
      </c>
      <c r="D76" s="13">
        <v>2170000</v>
      </c>
      <c r="E76" s="13">
        <v>2278500</v>
      </c>
      <c r="F76" s="13">
        <f t="shared" si="2"/>
        <v>-108500</v>
      </c>
      <c r="G76" s="74"/>
    </row>
    <row r="77" spans="1:7" ht="14.25" customHeight="1">
      <c r="A77" s="106"/>
      <c r="B77" s="106"/>
      <c r="C77" s="9" t="s">
        <v>147</v>
      </c>
      <c r="D77" s="66">
        <v>2170000</v>
      </c>
      <c r="E77" s="66">
        <v>2278500</v>
      </c>
      <c r="F77" s="13">
        <f t="shared" si="0"/>
        <v>-108500</v>
      </c>
      <c r="G77" s="76"/>
    </row>
    <row r="78" spans="1:7" ht="14.25" customHeight="1">
      <c r="A78" s="106"/>
      <c r="B78" s="107"/>
      <c r="C78" s="8" t="s">
        <v>72</v>
      </c>
      <c r="D78" s="14">
        <v>299280222</v>
      </c>
      <c r="E78" s="14">
        <v>296732566</v>
      </c>
      <c r="F78" s="14">
        <f t="shared" si="0"/>
        <v>2547656</v>
      </c>
      <c r="G78" s="75"/>
    </row>
    <row r="79" spans="1:7" ht="14.25" customHeight="1">
      <c r="A79" s="107"/>
      <c r="B79" s="108" t="s">
        <v>73</v>
      </c>
      <c r="C79" s="109"/>
      <c r="D79" s="14">
        <v>34681748</v>
      </c>
      <c r="E79" s="14">
        <v>35984144</v>
      </c>
      <c r="F79" s="14">
        <f>F35-F78</f>
        <v>-1302396</v>
      </c>
      <c r="G79" s="75"/>
    </row>
    <row r="80" spans="1:7" ht="14.25" customHeight="1">
      <c r="A80" s="105" t="s">
        <v>148</v>
      </c>
      <c r="B80" s="83" t="s">
        <v>149</v>
      </c>
      <c r="C80" s="8" t="s">
        <v>39</v>
      </c>
      <c r="D80" s="14">
        <v>0</v>
      </c>
      <c r="E80" s="14">
        <v>0</v>
      </c>
      <c r="F80" s="14">
        <f t="shared" ref="F80:F86" si="3">D80-E80</f>
        <v>0</v>
      </c>
      <c r="G80" s="75"/>
    </row>
    <row r="81" spans="1:7" ht="14.25" customHeight="1">
      <c r="A81" s="106"/>
      <c r="B81" s="105" t="s">
        <v>12</v>
      </c>
      <c r="C81" s="85" t="s">
        <v>150</v>
      </c>
      <c r="D81" s="81">
        <v>35458230</v>
      </c>
      <c r="E81" s="81">
        <v>35327170</v>
      </c>
      <c r="F81" s="13">
        <f t="shared" si="3"/>
        <v>131060</v>
      </c>
      <c r="G81" s="73"/>
    </row>
    <row r="82" spans="1:7" ht="14.25" customHeight="1">
      <c r="A82" s="106"/>
      <c r="B82" s="106"/>
      <c r="C82" s="10" t="s">
        <v>151</v>
      </c>
      <c r="D82" s="13">
        <v>6758230</v>
      </c>
      <c r="E82" s="13">
        <v>6706590</v>
      </c>
      <c r="F82" s="13">
        <f>D82-E82</f>
        <v>51640</v>
      </c>
      <c r="G82" s="74"/>
    </row>
    <row r="83" spans="1:7" ht="14.25" customHeight="1">
      <c r="A83" s="106"/>
      <c r="B83" s="106"/>
      <c r="C83" s="10" t="s">
        <v>152</v>
      </c>
      <c r="D83" s="13">
        <v>13000000</v>
      </c>
      <c r="E83" s="13">
        <v>12971880</v>
      </c>
      <c r="F83" s="13">
        <f>D83-E83</f>
        <v>28120</v>
      </c>
      <c r="G83" s="74"/>
    </row>
    <row r="84" spans="1:7" ht="14.25" customHeight="1">
      <c r="A84" s="106"/>
      <c r="B84" s="106"/>
      <c r="C84" s="10" t="s">
        <v>153</v>
      </c>
      <c r="D84" s="13">
        <v>400000</v>
      </c>
      <c r="E84" s="13">
        <v>367200</v>
      </c>
      <c r="F84" s="13">
        <f>D84-E84</f>
        <v>32800</v>
      </c>
      <c r="G84" s="74"/>
    </row>
    <row r="85" spans="1:7" ht="14.25" customHeight="1">
      <c r="A85" s="106"/>
      <c r="B85" s="110"/>
      <c r="C85" s="7" t="s">
        <v>154</v>
      </c>
      <c r="D85" s="13">
        <v>15300000</v>
      </c>
      <c r="E85" s="13">
        <v>15281500</v>
      </c>
      <c r="F85" s="13">
        <f t="shared" si="3"/>
        <v>18500</v>
      </c>
      <c r="G85" s="74"/>
    </row>
    <row r="86" spans="1:7" ht="14.25" customHeight="1">
      <c r="A86" s="106"/>
      <c r="B86" s="111"/>
      <c r="C86" s="8" t="s">
        <v>38</v>
      </c>
      <c r="D86" s="14">
        <v>35458230</v>
      </c>
      <c r="E86" s="14">
        <v>35327170</v>
      </c>
      <c r="F86" s="14">
        <f t="shared" si="3"/>
        <v>131060</v>
      </c>
      <c r="G86" s="75"/>
    </row>
    <row r="87" spans="1:7" ht="14.25" customHeight="1">
      <c r="A87" s="107"/>
      <c r="B87" s="112" t="s">
        <v>37</v>
      </c>
      <c r="C87" s="112"/>
      <c r="D87" s="14">
        <v>-35458230</v>
      </c>
      <c r="E87" s="14">
        <v>-35327170</v>
      </c>
      <c r="F87" s="14">
        <f>F80-F86</f>
        <v>-131060</v>
      </c>
      <c r="G87" s="75"/>
    </row>
    <row r="88" spans="1:7" ht="14.25" customHeight="1">
      <c r="A88" s="105" t="s">
        <v>46</v>
      </c>
      <c r="B88" s="105" t="s">
        <v>13</v>
      </c>
      <c r="C88" s="10" t="s">
        <v>155</v>
      </c>
      <c r="D88" s="15">
        <v>13733042</v>
      </c>
      <c r="E88" s="13">
        <v>13733042</v>
      </c>
      <c r="F88" s="13">
        <f t="shared" ref="F88:F97" si="4">D88-E88</f>
        <v>0</v>
      </c>
      <c r="G88" s="77"/>
    </row>
    <row r="89" spans="1:7" ht="14.25" customHeight="1">
      <c r="A89" s="106"/>
      <c r="B89" s="106"/>
      <c r="C89" s="10" t="s">
        <v>156</v>
      </c>
      <c r="D89" s="15">
        <v>3733042</v>
      </c>
      <c r="E89" s="13">
        <v>3733042</v>
      </c>
      <c r="F89" s="13">
        <f>D89-E89</f>
        <v>0</v>
      </c>
      <c r="G89" s="77"/>
    </row>
    <row r="90" spans="1:7" ht="14.25" customHeight="1">
      <c r="A90" s="106"/>
      <c r="B90" s="106"/>
      <c r="C90" s="10" t="s">
        <v>157</v>
      </c>
      <c r="D90" s="15">
        <v>0</v>
      </c>
      <c r="E90" s="13">
        <v>0</v>
      </c>
      <c r="F90" s="13">
        <f>D90-E90</f>
        <v>0</v>
      </c>
      <c r="G90" s="77"/>
    </row>
    <row r="91" spans="1:7" ht="14.25" customHeight="1">
      <c r="A91" s="106"/>
      <c r="B91" s="106"/>
      <c r="C91" s="10" t="s">
        <v>158</v>
      </c>
      <c r="D91" s="15">
        <v>0</v>
      </c>
      <c r="E91" s="13">
        <v>0</v>
      </c>
      <c r="F91" s="13">
        <f>D91-E91</f>
        <v>0</v>
      </c>
      <c r="G91" s="77"/>
    </row>
    <row r="92" spans="1:7" ht="14.25" customHeight="1">
      <c r="A92" s="106"/>
      <c r="B92" s="114"/>
      <c r="C92" s="7" t="s">
        <v>159</v>
      </c>
      <c r="D92" s="13">
        <v>10000000</v>
      </c>
      <c r="E92" s="13">
        <v>10000000</v>
      </c>
      <c r="F92" s="13">
        <f t="shared" si="4"/>
        <v>0</v>
      </c>
      <c r="G92" s="74"/>
    </row>
    <row r="93" spans="1:7" ht="14.25" customHeight="1">
      <c r="A93" s="106"/>
      <c r="B93" s="115"/>
      <c r="C93" s="8" t="s">
        <v>57</v>
      </c>
      <c r="D93" s="14">
        <v>13733042</v>
      </c>
      <c r="E93" s="14">
        <v>13733042</v>
      </c>
      <c r="F93" s="14">
        <f t="shared" si="4"/>
        <v>0</v>
      </c>
      <c r="G93" s="75"/>
    </row>
    <row r="94" spans="1:7" ht="14.25" customHeight="1">
      <c r="A94" s="106"/>
      <c r="B94" s="105" t="s">
        <v>12</v>
      </c>
      <c r="C94" s="7" t="s">
        <v>160</v>
      </c>
      <c r="D94" s="13">
        <v>19900000</v>
      </c>
      <c r="E94" s="13">
        <v>19425516</v>
      </c>
      <c r="F94" s="13">
        <f t="shared" si="4"/>
        <v>474484</v>
      </c>
      <c r="G94" s="74"/>
    </row>
    <row r="95" spans="1:7" ht="14.25" customHeight="1">
      <c r="A95" s="106"/>
      <c r="B95" s="106"/>
      <c r="C95" s="7" t="s">
        <v>161</v>
      </c>
      <c r="D95" s="13">
        <v>1900000</v>
      </c>
      <c r="E95" s="13">
        <v>1425516</v>
      </c>
      <c r="F95" s="13">
        <f>D95-E95</f>
        <v>474484</v>
      </c>
      <c r="G95" s="74"/>
    </row>
    <row r="96" spans="1:7" ht="14.25" customHeight="1">
      <c r="A96" s="106"/>
      <c r="B96" s="114"/>
      <c r="C96" s="7" t="s">
        <v>162</v>
      </c>
      <c r="D96" s="13">
        <v>18000000</v>
      </c>
      <c r="E96" s="13">
        <v>18000000</v>
      </c>
      <c r="F96" s="13">
        <f t="shared" si="4"/>
        <v>0</v>
      </c>
      <c r="G96" s="74"/>
    </row>
    <row r="97" spans="1:7" ht="14.25" customHeight="1">
      <c r="A97" s="106"/>
      <c r="B97" s="115"/>
      <c r="C97" s="8" t="s">
        <v>74</v>
      </c>
      <c r="D97" s="14">
        <v>19900000</v>
      </c>
      <c r="E97" s="14">
        <v>19425516</v>
      </c>
      <c r="F97" s="14">
        <f t="shared" si="4"/>
        <v>474484</v>
      </c>
      <c r="G97" s="75"/>
    </row>
    <row r="98" spans="1:7" ht="14.25" customHeight="1">
      <c r="A98" s="107"/>
      <c r="B98" s="112" t="s">
        <v>75</v>
      </c>
      <c r="C98" s="112"/>
      <c r="D98" s="14">
        <v>-6166958</v>
      </c>
      <c r="E98" s="14">
        <v>-5692474</v>
      </c>
      <c r="F98" s="14">
        <f>F93-F97</f>
        <v>-474484</v>
      </c>
      <c r="G98" s="75"/>
    </row>
    <row r="99" spans="1:7" ht="14.25" customHeight="1">
      <c r="A99" s="116" t="s">
        <v>14</v>
      </c>
      <c r="B99" s="116"/>
      <c r="C99" s="116"/>
      <c r="D99" s="81">
        <v>0</v>
      </c>
      <c r="E99" s="117" t="s">
        <v>163</v>
      </c>
      <c r="F99" s="119">
        <f>D99</f>
        <v>0</v>
      </c>
      <c r="G99" s="121"/>
    </row>
    <row r="100" spans="1:7" ht="14.25" customHeight="1">
      <c r="A100" s="17"/>
      <c r="B100" s="18"/>
      <c r="C100" s="19"/>
      <c r="D100" s="66">
        <v>0</v>
      </c>
      <c r="E100" s="118"/>
      <c r="F100" s="120"/>
      <c r="G100" s="122"/>
    </row>
    <row r="101" spans="1:7" ht="14.25" customHeight="1">
      <c r="A101" s="112" t="s">
        <v>42</v>
      </c>
      <c r="B101" s="112"/>
      <c r="C101" s="112"/>
      <c r="D101" s="14">
        <v>-6943440</v>
      </c>
      <c r="E101" s="14">
        <v>-5035500</v>
      </c>
      <c r="F101" s="14">
        <f>F79+F87+F98-F99</f>
        <v>-1907940</v>
      </c>
      <c r="G101" s="75"/>
    </row>
    <row r="102" spans="1:7" s="3" customFormat="1" ht="14.25" customHeight="1">
      <c r="A102" s="89"/>
      <c r="B102" s="89"/>
      <c r="C102" s="89"/>
      <c r="D102" s="16"/>
      <c r="E102" s="16"/>
      <c r="F102" s="16"/>
      <c r="G102" s="16"/>
    </row>
    <row r="103" spans="1:7" ht="14.25" customHeight="1">
      <c r="A103" s="112" t="s">
        <v>43</v>
      </c>
      <c r="B103" s="112"/>
      <c r="C103" s="112"/>
      <c r="D103" s="14">
        <v>88017571</v>
      </c>
      <c r="E103" s="14">
        <v>88017571</v>
      </c>
      <c r="F103" s="14">
        <f>D103-E103</f>
        <v>0</v>
      </c>
      <c r="G103" s="75"/>
    </row>
    <row r="104" spans="1:7" ht="14.25" customHeight="1">
      <c r="A104" s="112" t="s">
        <v>44</v>
      </c>
      <c r="B104" s="112"/>
      <c r="C104" s="112"/>
      <c r="D104" s="14">
        <v>81074131</v>
      </c>
      <c r="E104" s="14">
        <v>82982071</v>
      </c>
      <c r="F104" s="14">
        <f>F101+F103</f>
        <v>-1907940</v>
      </c>
      <c r="G104" s="75"/>
    </row>
    <row r="105" spans="1:7" ht="14.25" customHeight="1">
      <c r="A105" s="113"/>
      <c r="B105" s="113"/>
      <c r="C105" s="113"/>
      <c r="D105" s="113"/>
      <c r="E105" s="113"/>
      <c r="F105" s="113"/>
      <c r="G105" s="113"/>
    </row>
    <row r="106" spans="1:7" ht="14.25" customHeight="1"/>
    <row r="107" spans="1:7" ht="14.25" customHeight="1"/>
    <row r="108" spans="1:7" ht="14.25" customHeight="1"/>
    <row r="109" spans="1:7" ht="14.25" customHeight="1"/>
    <row r="110" spans="1:7" ht="14.25" customHeight="1"/>
    <row r="111" spans="1:7" ht="14.25" customHeight="1"/>
    <row r="112" spans="1:7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</sheetData>
  <sheetProtection algorithmName="SHA-512" hashValue="ifb5V0gVXW4hkC1hBMdmaUPWDKRUbLFi7/Rrec2I2ivC4dHVSZO9I3wZwCoKdY2D8H826vgz0HnnqaJV25Qmfw==" saltValue="Q7BDEQuN81NRpU+na+PR+Q==" spinCount="100000" sheet="1" scenarios="1" selectLockedCells="1"/>
  <mergeCells count="25">
    <mergeCell ref="A105:G105"/>
    <mergeCell ref="A88:A98"/>
    <mergeCell ref="B88:B93"/>
    <mergeCell ref="B94:B97"/>
    <mergeCell ref="B98:C98"/>
    <mergeCell ref="A99:C99"/>
    <mergeCell ref="E99:E100"/>
    <mergeCell ref="F99:F100"/>
    <mergeCell ref="G99:G100"/>
    <mergeCell ref="A101:C101"/>
    <mergeCell ref="A103:C103"/>
    <mergeCell ref="A104:C104"/>
    <mergeCell ref="A8:A79"/>
    <mergeCell ref="B8:B35"/>
    <mergeCell ref="B36:B78"/>
    <mergeCell ref="B79:C79"/>
    <mergeCell ref="A80:A87"/>
    <mergeCell ref="B81:B86"/>
    <mergeCell ref="B87:C87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zoomScaleNormal="100" zoomScaleSheetLayoutView="100" workbookViewId="0"/>
  </sheetViews>
  <sheetFormatPr defaultColWidth="9"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8"/>
      <c r="B2" s="78"/>
      <c r="C2" s="78"/>
      <c r="D2" s="103" t="s">
        <v>255</v>
      </c>
      <c r="E2" s="103"/>
      <c r="F2" s="103"/>
    </row>
    <row r="3" spans="1:6" ht="14.25">
      <c r="A3" s="104" t="s">
        <v>258</v>
      </c>
      <c r="B3" s="104"/>
      <c r="C3" s="104"/>
      <c r="D3" s="104"/>
      <c r="E3" s="104"/>
      <c r="F3" s="104"/>
    </row>
    <row r="4" spans="1:6">
      <c r="A4" s="101" t="s">
        <v>166</v>
      </c>
      <c r="B4" s="101"/>
      <c r="C4" s="101"/>
      <c r="D4" s="101"/>
      <c r="E4" s="101"/>
      <c r="F4" s="101"/>
    </row>
    <row r="5" spans="1:6" ht="13.5" customHeight="1">
      <c r="A5" s="78"/>
      <c r="B5" s="78"/>
      <c r="C5" s="78"/>
      <c r="D5" s="78"/>
      <c r="E5" s="78"/>
      <c r="F5" s="79" t="s">
        <v>53</v>
      </c>
    </row>
    <row r="6" spans="1:6" ht="14.25" customHeight="1">
      <c r="A6" s="98" t="s">
        <v>36</v>
      </c>
      <c r="B6" s="99"/>
      <c r="C6" s="100"/>
      <c r="D6" s="8" t="s">
        <v>58</v>
      </c>
      <c r="E6" s="8" t="s">
        <v>59</v>
      </c>
      <c r="F6" s="8" t="s">
        <v>60</v>
      </c>
    </row>
    <row r="7" spans="1:6" ht="14.25" customHeight="1">
      <c r="A7" s="105" t="s">
        <v>21</v>
      </c>
      <c r="B7" s="105" t="s">
        <v>15</v>
      </c>
      <c r="C7" s="85" t="s">
        <v>185</v>
      </c>
      <c r="D7" s="81">
        <v>177486650</v>
      </c>
      <c r="E7" s="81">
        <v>175909950</v>
      </c>
      <c r="F7" s="81">
        <f t="shared" ref="F7:F48" si="0">D7-E7</f>
        <v>1576700</v>
      </c>
    </row>
    <row r="8" spans="1:6" ht="14.25" customHeight="1">
      <c r="A8" s="106"/>
      <c r="B8" s="106"/>
      <c r="C8" s="10" t="s">
        <v>186</v>
      </c>
      <c r="D8" s="13">
        <v>152612740</v>
      </c>
      <c r="E8" s="13">
        <v>152256650</v>
      </c>
      <c r="F8" s="13">
        <f>D8-E8</f>
        <v>356090</v>
      </c>
    </row>
    <row r="9" spans="1:6" ht="14.25" customHeight="1">
      <c r="A9" s="106"/>
      <c r="B9" s="106"/>
      <c r="C9" s="10" t="s">
        <v>187</v>
      </c>
      <c r="D9" s="13">
        <v>24873910</v>
      </c>
      <c r="E9" s="13">
        <v>23653300</v>
      </c>
      <c r="F9" s="13">
        <f t="shared" si="0"/>
        <v>1220610</v>
      </c>
    </row>
    <row r="10" spans="1:6" ht="14.25" customHeight="1">
      <c r="A10" s="106"/>
      <c r="B10" s="107"/>
      <c r="C10" s="8" t="s">
        <v>22</v>
      </c>
      <c r="D10" s="14">
        <v>177486650</v>
      </c>
      <c r="E10" s="14">
        <v>175909950</v>
      </c>
      <c r="F10" s="14">
        <f t="shared" si="0"/>
        <v>1576700</v>
      </c>
    </row>
    <row r="11" spans="1:6" ht="14.25" customHeight="1">
      <c r="A11" s="106"/>
      <c r="B11" s="106" t="s">
        <v>16</v>
      </c>
      <c r="C11" s="10" t="s">
        <v>191</v>
      </c>
      <c r="D11" s="13">
        <v>126022177</v>
      </c>
      <c r="E11" s="13">
        <v>137035369</v>
      </c>
      <c r="F11" s="13">
        <f t="shared" si="0"/>
        <v>-11013192</v>
      </c>
    </row>
    <row r="12" spans="1:6" ht="14.25" customHeight="1">
      <c r="A12" s="106"/>
      <c r="B12" s="106"/>
      <c r="C12" s="10" t="s">
        <v>193</v>
      </c>
      <c r="D12" s="13">
        <v>78434349</v>
      </c>
      <c r="E12" s="13">
        <v>89822147</v>
      </c>
      <c r="F12" s="13">
        <f t="shared" ref="F12:F46" si="1">D12-E12</f>
        <v>-11387798</v>
      </c>
    </row>
    <row r="13" spans="1:6" ht="14.25" customHeight="1">
      <c r="A13" s="106"/>
      <c r="B13" s="106"/>
      <c r="C13" s="10" t="s">
        <v>194</v>
      </c>
      <c r="D13" s="13">
        <v>9253880</v>
      </c>
      <c r="E13" s="13">
        <v>13498465</v>
      </c>
      <c r="F13" s="13">
        <f t="shared" si="1"/>
        <v>-4244585</v>
      </c>
    </row>
    <row r="14" spans="1:6" ht="14.25" customHeight="1">
      <c r="A14" s="106"/>
      <c r="B14" s="106"/>
      <c r="C14" s="10" t="s">
        <v>195</v>
      </c>
      <c r="D14" s="13">
        <v>5300000</v>
      </c>
      <c r="E14" s="13">
        <v>5800000</v>
      </c>
      <c r="F14" s="13">
        <f t="shared" si="1"/>
        <v>-500000</v>
      </c>
    </row>
    <row r="15" spans="1:6" ht="14.25" customHeight="1">
      <c r="A15" s="106"/>
      <c r="B15" s="106"/>
      <c r="C15" s="10" t="s">
        <v>196</v>
      </c>
      <c r="D15" s="13">
        <v>16495248</v>
      </c>
      <c r="E15" s="13">
        <v>10810091</v>
      </c>
      <c r="F15" s="13">
        <f t="shared" si="1"/>
        <v>5685157</v>
      </c>
    </row>
    <row r="16" spans="1:6" ht="14.25" customHeight="1">
      <c r="A16" s="106"/>
      <c r="B16" s="106"/>
      <c r="C16" s="10" t="s">
        <v>197</v>
      </c>
      <c r="D16" s="13">
        <v>1677203</v>
      </c>
      <c r="E16" s="13">
        <v>1730582</v>
      </c>
      <c r="F16" s="13">
        <f t="shared" si="1"/>
        <v>-53379</v>
      </c>
    </row>
    <row r="17" spans="1:6" ht="14.25" customHeight="1">
      <c r="A17" s="106"/>
      <c r="B17" s="106"/>
      <c r="C17" s="10" t="s">
        <v>200</v>
      </c>
      <c r="D17" s="13">
        <v>14861497</v>
      </c>
      <c r="E17" s="13">
        <v>15374084</v>
      </c>
      <c r="F17" s="13">
        <f t="shared" si="1"/>
        <v>-512587</v>
      </c>
    </row>
    <row r="18" spans="1:6" ht="14.25" customHeight="1">
      <c r="A18" s="106"/>
      <c r="B18" s="106"/>
      <c r="C18" s="10" t="s">
        <v>201</v>
      </c>
      <c r="D18" s="13">
        <v>19226830</v>
      </c>
      <c r="E18" s="13">
        <v>17981355</v>
      </c>
      <c r="F18" s="13">
        <f t="shared" si="1"/>
        <v>1245475</v>
      </c>
    </row>
    <row r="19" spans="1:6" ht="14.25" customHeight="1">
      <c r="A19" s="106"/>
      <c r="B19" s="106"/>
      <c r="C19" s="10" t="s">
        <v>202</v>
      </c>
      <c r="D19" s="13">
        <v>10091698</v>
      </c>
      <c r="E19" s="13">
        <v>9864202</v>
      </c>
      <c r="F19" s="13">
        <f t="shared" si="1"/>
        <v>227496</v>
      </c>
    </row>
    <row r="20" spans="1:6" ht="14.25" customHeight="1">
      <c r="A20" s="106"/>
      <c r="B20" s="106"/>
      <c r="C20" s="10" t="s">
        <v>203</v>
      </c>
      <c r="D20" s="13">
        <v>255534</v>
      </c>
      <c r="E20" s="13">
        <v>186993</v>
      </c>
      <c r="F20" s="13">
        <f t="shared" si="1"/>
        <v>68541</v>
      </c>
    </row>
    <row r="21" spans="1:6" ht="14.25" customHeight="1">
      <c r="A21" s="106"/>
      <c r="B21" s="106"/>
      <c r="C21" s="10" t="s">
        <v>204</v>
      </c>
      <c r="D21" s="13">
        <v>2286087</v>
      </c>
      <c r="E21" s="13">
        <v>1720276</v>
      </c>
      <c r="F21" s="13">
        <f t="shared" si="1"/>
        <v>565811</v>
      </c>
    </row>
    <row r="22" spans="1:6" ht="14.25" customHeight="1">
      <c r="A22" s="106"/>
      <c r="B22" s="106"/>
      <c r="C22" s="10" t="s">
        <v>205</v>
      </c>
      <c r="D22" s="13">
        <v>3331405</v>
      </c>
      <c r="E22" s="13">
        <v>3354539</v>
      </c>
      <c r="F22" s="13">
        <f t="shared" si="1"/>
        <v>-23134</v>
      </c>
    </row>
    <row r="23" spans="1:6" ht="14.25" customHeight="1">
      <c r="A23" s="106"/>
      <c r="B23" s="106"/>
      <c r="C23" s="10" t="s">
        <v>206</v>
      </c>
      <c r="D23" s="13">
        <v>0</v>
      </c>
      <c r="E23" s="13">
        <v>1290</v>
      </c>
      <c r="F23" s="13">
        <f t="shared" si="1"/>
        <v>-1290</v>
      </c>
    </row>
    <row r="24" spans="1:6" ht="14.25" customHeight="1">
      <c r="A24" s="106"/>
      <c r="B24" s="106"/>
      <c r="C24" s="10" t="s">
        <v>207</v>
      </c>
      <c r="D24" s="13">
        <v>1949436</v>
      </c>
      <c r="E24" s="13">
        <v>1512115</v>
      </c>
      <c r="F24" s="13">
        <f t="shared" si="1"/>
        <v>437321</v>
      </c>
    </row>
    <row r="25" spans="1:6" ht="14.25" customHeight="1">
      <c r="A25" s="106"/>
      <c r="B25" s="106"/>
      <c r="C25" s="10" t="s">
        <v>208</v>
      </c>
      <c r="D25" s="13">
        <v>529930</v>
      </c>
      <c r="E25" s="13">
        <v>556450</v>
      </c>
      <c r="F25" s="13">
        <f t="shared" si="1"/>
        <v>-26520</v>
      </c>
    </row>
    <row r="26" spans="1:6" ht="14.25" customHeight="1">
      <c r="A26" s="106"/>
      <c r="B26" s="106"/>
      <c r="C26" s="10" t="s">
        <v>209</v>
      </c>
      <c r="D26" s="13">
        <v>754080</v>
      </c>
      <c r="E26" s="13">
        <v>754080</v>
      </c>
      <c r="F26" s="13">
        <f t="shared" si="1"/>
        <v>0</v>
      </c>
    </row>
    <row r="27" spans="1:6" ht="14.25" customHeight="1">
      <c r="A27" s="106"/>
      <c r="B27" s="106"/>
      <c r="C27" s="10" t="s">
        <v>210</v>
      </c>
      <c r="D27" s="13">
        <v>11327</v>
      </c>
      <c r="E27" s="13">
        <v>13024</v>
      </c>
      <c r="F27" s="13">
        <f t="shared" si="1"/>
        <v>-1697</v>
      </c>
    </row>
    <row r="28" spans="1:6" ht="14.25" customHeight="1">
      <c r="A28" s="106"/>
      <c r="B28" s="106"/>
      <c r="C28" s="10" t="s">
        <v>211</v>
      </c>
      <c r="D28" s="13">
        <v>17333</v>
      </c>
      <c r="E28" s="13">
        <v>18386</v>
      </c>
      <c r="F28" s="13">
        <f t="shared" si="1"/>
        <v>-1053</v>
      </c>
    </row>
    <row r="29" spans="1:6" ht="14.25" customHeight="1">
      <c r="A29" s="106"/>
      <c r="B29" s="106"/>
      <c r="C29" s="10" t="s">
        <v>212</v>
      </c>
      <c r="D29" s="13">
        <v>6065530</v>
      </c>
      <c r="E29" s="13">
        <v>4340732</v>
      </c>
      <c r="F29" s="13">
        <f t="shared" si="1"/>
        <v>1724798</v>
      </c>
    </row>
    <row r="30" spans="1:6" ht="14.25" customHeight="1">
      <c r="A30" s="106"/>
      <c r="B30" s="106"/>
      <c r="C30" s="10" t="s">
        <v>213</v>
      </c>
      <c r="D30" s="13">
        <v>446139</v>
      </c>
      <c r="E30" s="13">
        <v>496802</v>
      </c>
      <c r="F30" s="13">
        <f t="shared" si="1"/>
        <v>-50663</v>
      </c>
    </row>
    <row r="31" spans="1:6" ht="14.25" customHeight="1">
      <c r="A31" s="106"/>
      <c r="B31" s="106"/>
      <c r="C31" s="10" t="s">
        <v>214</v>
      </c>
      <c r="D31" s="13">
        <v>330606</v>
      </c>
      <c r="E31" s="13">
        <v>479763</v>
      </c>
      <c r="F31" s="13">
        <f t="shared" si="1"/>
        <v>-149157</v>
      </c>
    </row>
    <row r="32" spans="1:6" ht="14.25" customHeight="1">
      <c r="A32" s="106"/>
      <c r="B32" s="106"/>
      <c r="C32" s="10" t="s">
        <v>215</v>
      </c>
      <c r="D32" s="13">
        <v>113710</v>
      </c>
      <c r="E32" s="13">
        <v>136640</v>
      </c>
      <c r="F32" s="13">
        <f t="shared" si="1"/>
        <v>-22930</v>
      </c>
    </row>
    <row r="33" spans="1:6" ht="14.25" customHeight="1">
      <c r="A33" s="106"/>
      <c r="B33" s="106"/>
      <c r="C33" s="10" t="s">
        <v>216</v>
      </c>
      <c r="D33" s="13">
        <v>1113572</v>
      </c>
      <c r="E33" s="13">
        <v>388236</v>
      </c>
      <c r="F33" s="13">
        <f t="shared" si="1"/>
        <v>725336</v>
      </c>
    </row>
    <row r="34" spans="1:6" ht="14.25" customHeight="1">
      <c r="A34" s="106"/>
      <c r="B34" s="106"/>
      <c r="C34" s="10" t="s">
        <v>217</v>
      </c>
      <c r="D34" s="13">
        <v>481971</v>
      </c>
      <c r="E34" s="13">
        <v>494499</v>
      </c>
      <c r="F34" s="13">
        <f t="shared" si="1"/>
        <v>-12528</v>
      </c>
    </row>
    <row r="35" spans="1:6" ht="14.25" customHeight="1">
      <c r="A35" s="106"/>
      <c r="B35" s="106"/>
      <c r="C35" s="10" t="s">
        <v>218</v>
      </c>
      <c r="D35" s="13">
        <v>1593370</v>
      </c>
      <c r="E35" s="13">
        <v>504279</v>
      </c>
      <c r="F35" s="13">
        <f t="shared" si="1"/>
        <v>1089091</v>
      </c>
    </row>
    <row r="36" spans="1:6" ht="14.25" customHeight="1">
      <c r="A36" s="106"/>
      <c r="B36" s="106"/>
      <c r="C36" s="10" t="s">
        <v>219</v>
      </c>
      <c r="D36" s="13">
        <v>201224</v>
      </c>
      <c r="E36" s="13">
        <v>188536</v>
      </c>
      <c r="F36" s="13">
        <f t="shared" si="1"/>
        <v>12688</v>
      </c>
    </row>
    <row r="37" spans="1:6" ht="14.25" customHeight="1">
      <c r="A37" s="106"/>
      <c r="B37" s="106"/>
      <c r="C37" s="10" t="s">
        <v>220</v>
      </c>
      <c r="D37" s="13">
        <v>560</v>
      </c>
      <c r="E37" s="13">
        <v>606</v>
      </c>
      <c r="F37" s="13">
        <f t="shared" si="1"/>
        <v>-46</v>
      </c>
    </row>
    <row r="38" spans="1:6" ht="14.25" customHeight="1">
      <c r="A38" s="106"/>
      <c r="B38" s="106"/>
      <c r="C38" s="10" t="s">
        <v>221</v>
      </c>
      <c r="D38" s="13">
        <v>97200</v>
      </c>
      <c r="E38" s="13">
        <v>0</v>
      </c>
      <c r="F38" s="13">
        <f t="shared" si="1"/>
        <v>97200</v>
      </c>
    </row>
    <row r="39" spans="1:6" ht="14.25" customHeight="1">
      <c r="A39" s="106"/>
      <c r="B39" s="106"/>
      <c r="C39" s="10" t="s">
        <v>222</v>
      </c>
      <c r="D39" s="13">
        <v>1097933</v>
      </c>
      <c r="E39" s="13">
        <v>986296</v>
      </c>
      <c r="F39" s="13">
        <f t="shared" si="1"/>
        <v>111637</v>
      </c>
    </row>
    <row r="40" spans="1:6" ht="14.25" customHeight="1">
      <c r="A40" s="106"/>
      <c r="B40" s="106"/>
      <c r="C40" s="10" t="s">
        <v>223</v>
      </c>
      <c r="D40" s="13">
        <v>28116</v>
      </c>
      <c r="E40" s="13">
        <v>20222</v>
      </c>
      <c r="F40" s="13">
        <f t="shared" si="1"/>
        <v>7894</v>
      </c>
    </row>
    <row r="41" spans="1:6" ht="14.25" customHeight="1">
      <c r="A41" s="106"/>
      <c r="B41" s="106"/>
      <c r="C41" s="10" t="s">
        <v>224</v>
      </c>
      <c r="D41" s="13">
        <v>240000</v>
      </c>
      <c r="E41" s="13">
        <v>240000</v>
      </c>
      <c r="F41" s="13">
        <f t="shared" si="1"/>
        <v>0</v>
      </c>
    </row>
    <row r="42" spans="1:6" ht="14.25" customHeight="1">
      <c r="A42" s="106"/>
      <c r="B42" s="106"/>
      <c r="C42" s="10" t="s">
        <v>225</v>
      </c>
      <c r="D42" s="13">
        <v>24000</v>
      </c>
      <c r="E42" s="13">
        <v>11700</v>
      </c>
      <c r="F42" s="13">
        <f t="shared" si="1"/>
        <v>12300</v>
      </c>
    </row>
    <row r="43" spans="1:6" ht="14.25" customHeight="1">
      <c r="A43" s="106"/>
      <c r="B43" s="106"/>
      <c r="C43" s="10" t="s">
        <v>226</v>
      </c>
      <c r="D43" s="13">
        <v>64800</v>
      </c>
      <c r="E43" s="13">
        <v>127440</v>
      </c>
      <c r="F43" s="13">
        <f t="shared" si="1"/>
        <v>-62640</v>
      </c>
    </row>
    <row r="44" spans="1:6" ht="14.25" customHeight="1">
      <c r="A44" s="106"/>
      <c r="B44" s="106"/>
      <c r="C44" s="10" t="s">
        <v>227</v>
      </c>
      <c r="D44" s="13">
        <v>48500</v>
      </c>
      <c r="E44" s="13">
        <v>48000</v>
      </c>
      <c r="F44" s="13">
        <f t="shared" si="1"/>
        <v>500</v>
      </c>
    </row>
    <row r="45" spans="1:6" ht="14.25" customHeight="1">
      <c r="A45" s="106"/>
      <c r="B45" s="106"/>
      <c r="C45" s="10" t="s">
        <v>228</v>
      </c>
      <c r="D45" s="13">
        <v>183829</v>
      </c>
      <c r="E45" s="13">
        <v>217713</v>
      </c>
      <c r="F45" s="13">
        <f t="shared" si="1"/>
        <v>-33884</v>
      </c>
    </row>
    <row r="46" spans="1:6" ht="14.25" customHeight="1">
      <c r="A46" s="106"/>
      <c r="B46" s="106"/>
      <c r="C46" s="10" t="s">
        <v>230</v>
      </c>
      <c r="D46" s="13">
        <v>1598208</v>
      </c>
      <c r="E46" s="13">
        <v>1805914</v>
      </c>
      <c r="F46" s="13">
        <f t="shared" si="1"/>
        <v>-207706</v>
      </c>
    </row>
    <row r="47" spans="1:6" ht="14.25" customHeight="1">
      <c r="A47" s="106"/>
      <c r="B47" s="106"/>
      <c r="C47" s="27" t="s">
        <v>231</v>
      </c>
      <c r="D47" s="66">
        <v>-186719</v>
      </c>
      <c r="E47" s="66">
        <v>-167268</v>
      </c>
      <c r="F47" s="66">
        <f t="shared" si="0"/>
        <v>-19451</v>
      </c>
    </row>
    <row r="48" spans="1:6" ht="14.25" customHeight="1">
      <c r="A48" s="106"/>
      <c r="B48" s="107"/>
      <c r="C48" s="8" t="s">
        <v>23</v>
      </c>
      <c r="D48" s="14">
        <v>152726026</v>
      </c>
      <c r="E48" s="14">
        <v>160996102</v>
      </c>
      <c r="F48" s="14">
        <f t="shared" si="0"/>
        <v>-8270076</v>
      </c>
    </row>
    <row r="49" spans="1:6" ht="14.25" customHeight="1">
      <c r="A49" s="107"/>
      <c r="B49" s="112" t="s">
        <v>31</v>
      </c>
      <c r="C49" s="112"/>
      <c r="D49" s="14">
        <f>D10-D48</f>
        <v>24760624</v>
      </c>
      <c r="E49" s="14">
        <f>E10-E48</f>
        <v>14913848</v>
      </c>
      <c r="F49" s="14">
        <f>F10-F48</f>
        <v>9846776</v>
      </c>
    </row>
    <row r="50" spans="1:6" ht="14.25" customHeight="1">
      <c r="A50" s="105" t="s">
        <v>25</v>
      </c>
      <c r="B50" s="105" t="s">
        <v>15</v>
      </c>
      <c r="C50" s="85" t="s">
        <v>232</v>
      </c>
      <c r="D50" s="81">
        <v>199828</v>
      </c>
      <c r="E50" s="81">
        <v>197224</v>
      </c>
      <c r="F50" s="81">
        <f t="shared" ref="F50:F58" si="2">D50-E50</f>
        <v>2604</v>
      </c>
    </row>
    <row r="51" spans="1:6" ht="14.25" customHeight="1">
      <c r="A51" s="106"/>
      <c r="B51" s="106"/>
      <c r="C51" s="10" t="s">
        <v>233</v>
      </c>
      <c r="D51" s="13">
        <v>1469462</v>
      </c>
      <c r="E51" s="13">
        <v>1228660</v>
      </c>
      <c r="F51" s="13">
        <f>D51-E51</f>
        <v>240802</v>
      </c>
    </row>
    <row r="52" spans="1:6" ht="14.25" customHeight="1">
      <c r="A52" s="106"/>
      <c r="B52" s="106"/>
      <c r="C52" s="10" t="s">
        <v>234</v>
      </c>
      <c r="D52" s="13">
        <v>50000</v>
      </c>
      <c r="E52" s="13">
        <v>71840</v>
      </c>
      <c r="F52" s="13">
        <f>D52-E52</f>
        <v>-21840</v>
      </c>
    </row>
    <row r="53" spans="1:6" ht="14.25" customHeight="1">
      <c r="A53" s="106"/>
      <c r="B53" s="106"/>
      <c r="C53" s="10" t="s">
        <v>235</v>
      </c>
      <c r="D53" s="13">
        <v>1152600</v>
      </c>
      <c r="E53" s="13">
        <v>1113450</v>
      </c>
      <c r="F53" s="13">
        <f>D53-E53</f>
        <v>39150</v>
      </c>
    </row>
    <row r="54" spans="1:6" ht="14.25" customHeight="1">
      <c r="A54" s="106"/>
      <c r="B54" s="106"/>
      <c r="C54" s="10" t="s">
        <v>236</v>
      </c>
      <c r="D54" s="13">
        <v>266862</v>
      </c>
      <c r="E54" s="13">
        <v>43370</v>
      </c>
      <c r="F54" s="13">
        <f t="shared" si="2"/>
        <v>223492</v>
      </c>
    </row>
    <row r="55" spans="1:6" ht="14.25" customHeight="1">
      <c r="A55" s="106"/>
      <c r="B55" s="107"/>
      <c r="C55" s="8" t="s">
        <v>32</v>
      </c>
      <c r="D55" s="14">
        <v>1669290</v>
      </c>
      <c r="E55" s="14">
        <v>1425884</v>
      </c>
      <c r="F55" s="14">
        <f t="shared" si="2"/>
        <v>243406</v>
      </c>
    </row>
    <row r="56" spans="1:6" ht="14.25" customHeight="1">
      <c r="A56" s="106"/>
      <c r="B56" s="105" t="s">
        <v>16</v>
      </c>
      <c r="C56" s="7" t="s">
        <v>239</v>
      </c>
      <c r="D56" s="81">
        <v>1152600</v>
      </c>
      <c r="E56" s="81">
        <v>1113450</v>
      </c>
      <c r="F56" s="81">
        <f t="shared" si="2"/>
        <v>39150</v>
      </c>
    </row>
    <row r="57" spans="1:6" ht="14.25" customHeight="1">
      <c r="A57" s="106"/>
      <c r="B57" s="106"/>
      <c r="C57" s="7" t="s">
        <v>240</v>
      </c>
      <c r="D57" s="13">
        <v>1152600</v>
      </c>
      <c r="E57" s="13">
        <v>1113450</v>
      </c>
      <c r="F57" s="13">
        <f t="shared" si="2"/>
        <v>39150</v>
      </c>
    </row>
    <row r="58" spans="1:6" ht="14.25" customHeight="1">
      <c r="A58" s="106"/>
      <c r="B58" s="107"/>
      <c r="C58" s="8" t="s">
        <v>33</v>
      </c>
      <c r="D58" s="14">
        <v>1152600</v>
      </c>
      <c r="E58" s="14">
        <v>1113450</v>
      </c>
      <c r="F58" s="14">
        <f t="shared" si="2"/>
        <v>39150</v>
      </c>
    </row>
    <row r="59" spans="1:6" ht="14.25" customHeight="1">
      <c r="A59" s="107"/>
      <c r="B59" s="112" t="s">
        <v>34</v>
      </c>
      <c r="C59" s="112"/>
      <c r="D59" s="14">
        <f>D55-D58</f>
        <v>516690</v>
      </c>
      <c r="E59" s="14">
        <f>E55-E58</f>
        <v>312434</v>
      </c>
      <c r="F59" s="14">
        <f>F55-F58</f>
        <v>204256</v>
      </c>
    </row>
    <row r="60" spans="1:6" ht="14.25" customHeight="1">
      <c r="A60" s="98" t="s">
        <v>29</v>
      </c>
      <c r="B60" s="99"/>
      <c r="C60" s="100"/>
      <c r="D60" s="14">
        <f>D49+D59</f>
        <v>25277314</v>
      </c>
      <c r="E60" s="14">
        <f>E49+E59</f>
        <v>15226282</v>
      </c>
      <c r="F60" s="14">
        <f>F49+F59</f>
        <v>10051032</v>
      </c>
    </row>
    <row r="61" spans="1:6" ht="14.25" customHeight="1">
      <c r="A61" s="105" t="s">
        <v>241</v>
      </c>
      <c r="B61" s="82" t="s">
        <v>242</v>
      </c>
      <c r="C61" s="8" t="s">
        <v>18</v>
      </c>
      <c r="D61" s="14">
        <v>0</v>
      </c>
      <c r="E61" s="14">
        <v>0</v>
      </c>
      <c r="F61" s="14">
        <f t="shared" ref="F61:F64" si="3">D61-E61</f>
        <v>0</v>
      </c>
    </row>
    <row r="62" spans="1:6" ht="14.25" customHeight="1">
      <c r="A62" s="106"/>
      <c r="B62" s="105" t="s">
        <v>16</v>
      </c>
      <c r="C62" s="10" t="s">
        <v>244</v>
      </c>
      <c r="D62" s="13">
        <v>4404000</v>
      </c>
      <c r="E62" s="13">
        <v>0</v>
      </c>
      <c r="F62" s="13">
        <f t="shared" si="3"/>
        <v>4404000</v>
      </c>
    </row>
    <row r="63" spans="1:6" ht="14.25" customHeight="1">
      <c r="A63" s="106"/>
      <c r="B63" s="106"/>
      <c r="C63" s="10" t="s">
        <v>250</v>
      </c>
      <c r="D63" s="13">
        <v>4837000</v>
      </c>
      <c r="E63" s="13">
        <v>4846724</v>
      </c>
      <c r="F63" s="13">
        <f t="shared" si="3"/>
        <v>-9724</v>
      </c>
    </row>
    <row r="64" spans="1:6" ht="14.25" customHeight="1">
      <c r="A64" s="106"/>
      <c r="B64" s="107"/>
      <c r="C64" s="8" t="s">
        <v>19</v>
      </c>
      <c r="D64" s="14">
        <v>9241000</v>
      </c>
      <c r="E64" s="14">
        <v>4846724</v>
      </c>
      <c r="F64" s="14">
        <f t="shared" si="3"/>
        <v>4394276</v>
      </c>
    </row>
    <row r="65" spans="1:6" ht="14.25" customHeight="1">
      <c r="A65" s="107"/>
      <c r="B65" s="108" t="s">
        <v>35</v>
      </c>
      <c r="C65" s="109"/>
      <c r="D65" s="14">
        <f>D61-D64</f>
        <v>-9241000</v>
      </c>
      <c r="E65" s="14">
        <f>E61-E64</f>
        <v>-4846724</v>
      </c>
      <c r="F65" s="14">
        <f>F61-F64</f>
        <v>-4394276</v>
      </c>
    </row>
    <row r="66" spans="1:6" ht="14.25" customHeight="1">
      <c r="A66" s="108" t="s">
        <v>61</v>
      </c>
      <c r="B66" s="133"/>
      <c r="C66" s="109"/>
      <c r="D66" s="14">
        <f>D60+D65</f>
        <v>16036314</v>
      </c>
      <c r="E66" s="14">
        <f>E60+E65</f>
        <v>10379558</v>
      </c>
      <c r="F66" s="14">
        <f>F60+F65</f>
        <v>5656756</v>
      </c>
    </row>
    <row r="67" spans="1:6" ht="14.25" customHeight="1">
      <c r="A67" s="105" t="s">
        <v>17</v>
      </c>
      <c r="B67" s="108" t="s">
        <v>62</v>
      </c>
      <c r="C67" s="109"/>
      <c r="D67" s="14">
        <v>45053494</v>
      </c>
      <c r="E67" s="14">
        <v>44673936</v>
      </c>
      <c r="F67" s="14">
        <f>D67-E67</f>
        <v>379558</v>
      </c>
    </row>
    <row r="68" spans="1:6" ht="14.25" customHeight="1">
      <c r="A68" s="106"/>
      <c r="B68" s="108" t="s">
        <v>63</v>
      </c>
      <c r="C68" s="109"/>
      <c r="D68" s="14">
        <f>D66+D67</f>
        <v>61089808</v>
      </c>
      <c r="E68" s="14">
        <f>E66+E67</f>
        <v>55053494</v>
      </c>
      <c r="F68" s="14">
        <f>F66+F67</f>
        <v>6036314</v>
      </c>
    </row>
    <row r="69" spans="1:6" ht="14.25" customHeight="1">
      <c r="A69" s="106"/>
      <c r="B69" s="108" t="s">
        <v>64</v>
      </c>
      <c r="C69" s="109"/>
      <c r="D69" s="14"/>
      <c r="E69" s="14"/>
      <c r="F69" s="14">
        <f t="shared" ref="F69:F72" si="4">D69-E69</f>
        <v>0</v>
      </c>
    </row>
    <row r="70" spans="1:6" ht="14.25" customHeight="1">
      <c r="A70" s="106"/>
      <c r="B70" s="108" t="s">
        <v>65</v>
      </c>
      <c r="C70" s="109"/>
      <c r="D70" s="14">
        <v>0</v>
      </c>
      <c r="E70" s="14">
        <v>0</v>
      </c>
      <c r="F70" s="14">
        <f t="shared" si="4"/>
        <v>0</v>
      </c>
    </row>
    <row r="71" spans="1:6" ht="14.25" customHeight="1">
      <c r="A71" s="106"/>
      <c r="B71" s="108" t="s">
        <v>66</v>
      </c>
      <c r="C71" s="109"/>
      <c r="D71" s="14">
        <v>18000000</v>
      </c>
      <c r="E71" s="14">
        <v>10000000</v>
      </c>
      <c r="F71" s="14">
        <f t="shared" si="4"/>
        <v>8000000</v>
      </c>
    </row>
    <row r="72" spans="1:6" ht="14.25" customHeight="1">
      <c r="A72" s="106"/>
      <c r="B72" s="108" t="s">
        <v>246</v>
      </c>
      <c r="C72" s="140"/>
      <c r="D72" s="81">
        <v>18000000</v>
      </c>
      <c r="E72" s="81">
        <v>10000000</v>
      </c>
      <c r="F72" s="14">
        <f t="shared" si="4"/>
        <v>8000000</v>
      </c>
    </row>
    <row r="73" spans="1:6" ht="28.5" customHeight="1">
      <c r="A73" s="107"/>
      <c r="B73" s="141" t="s">
        <v>67</v>
      </c>
      <c r="C73" s="142"/>
      <c r="D73" s="14">
        <f>D68+D69+D70-D71</f>
        <v>43089808</v>
      </c>
      <c r="E73" s="14">
        <f>E68+E69+E70-E71</f>
        <v>45053494</v>
      </c>
      <c r="F73" s="14">
        <f>F68+F69+F70-F71</f>
        <v>-1963686</v>
      </c>
    </row>
    <row r="74" spans="1:6" ht="14.25" customHeight="1">
      <c r="A74" s="135"/>
      <c r="B74" s="136"/>
      <c r="C74" s="136"/>
      <c r="D74" s="136"/>
      <c r="E74" s="136"/>
      <c r="F74" s="136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</sheetData>
  <sheetProtection algorithmName="SHA-512" hashValue="e4WTuvOqvo9M8pMS0EQuKvbuVGZ9EaoSvsgJ2rUxWmYBGL2UnAULzZD8w2PAC6qC7b7LdyjCm/00i5KvC2APHw==" saltValue="gcsI5LqkpG6zgP0HDY18XQ==" spinCount="100000" sheet="1" scenarios="1" selectLockedCells="1"/>
  <mergeCells count="26">
    <mergeCell ref="B71:C71"/>
    <mergeCell ref="B72:C72"/>
    <mergeCell ref="B73:C73"/>
    <mergeCell ref="A74:F74"/>
    <mergeCell ref="A66:C66"/>
    <mergeCell ref="A67:A73"/>
    <mergeCell ref="B67:C67"/>
    <mergeCell ref="B68:C68"/>
    <mergeCell ref="B69:C69"/>
    <mergeCell ref="B70:C70"/>
    <mergeCell ref="A61:A65"/>
    <mergeCell ref="B62:B64"/>
    <mergeCell ref="B65:C65"/>
    <mergeCell ref="D2:F2"/>
    <mergeCell ref="A3:F3"/>
    <mergeCell ref="A4:F4"/>
    <mergeCell ref="A6:C6"/>
    <mergeCell ref="A7:A49"/>
    <mergeCell ref="B7:B10"/>
    <mergeCell ref="B11:B48"/>
    <mergeCell ref="B49:C49"/>
    <mergeCell ref="A50:A59"/>
    <mergeCell ref="B50:B55"/>
    <mergeCell ref="B56:B58"/>
    <mergeCell ref="B59:C59"/>
    <mergeCell ref="A60:C60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zoomScaleNormal="100" zoomScaleSheetLayoutView="100" workbookViewId="0"/>
  </sheetViews>
  <sheetFormatPr defaultColWidth="9"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93" t="s">
        <v>311</v>
      </c>
    </row>
    <row r="3" spans="1:8" ht="14.25">
      <c r="A3" s="56" t="s">
        <v>312</v>
      </c>
      <c r="B3" s="56"/>
      <c r="C3" s="56"/>
      <c r="D3" s="56"/>
      <c r="E3" s="56"/>
      <c r="F3" s="56"/>
      <c r="G3" s="56"/>
      <c r="H3" s="56"/>
    </row>
    <row r="4" spans="1:8">
      <c r="A4" s="165" t="s">
        <v>313</v>
      </c>
      <c r="B4" s="165"/>
      <c r="C4" s="165"/>
      <c r="D4" s="165"/>
      <c r="E4" s="165"/>
      <c r="F4" s="165"/>
      <c r="G4" s="165"/>
      <c r="H4" s="165"/>
    </row>
    <row r="5" spans="1:8" ht="13.5" customHeight="1">
      <c r="A5" s="20"/>
      <c r="B5" s="20"/>
      <c r="C5" s="20"/>
      <c r="D5" s="20"/>
      <c r="E5" s="20"/>
      <c r="F5" s="20"/>
      <c r="G5" s="20"/>
      <c r="H5" s="79" t="s">
        <v>53</v>
      </c>
    </row>
    <row r="6" spans="1:8" ht="14.25" customHeight="1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>
      <c r="A7" s="52"/>
      <c r="B7" s="49" t="s">
        <v>5</v>
      </c>
      <c r="C7" s="49" t="s">
        <v>6</v>
      </c>
      <c r="D7" s="166" t="s">
        <v>7</v>
      </c>
      <c r="E7" s="6"/>
      <c r="F7" s="48" t="s">
        <v>5</v>
      </c>
      <c r="G7" s="49" t="s">
        <v>6</v>
      </c>
      <c r="H7" s="166" t="s">
        <v>7</v>
      </c>
    </row>
    <row r="8" spans="1:8" ht="14.25" customHeight="1">
      <c r="A8" s="53"/>
      <c r="B8" s="51" t="s">
        <v>8</v>
      </c>
      <c r="C8" s="51" t="s">
        <v>8</v>
      </c>
      <c r="D8" s="167"/>
      <c r="E8" s="46"/>
      <c r="F8" s="50" t="s">
        <v>8</v>
      </c>
      <c r="G8" s="51" t="s">
        <v>8</v>
      </c>
      <c r="H8" s="167"/>
    </row>
    <row r="9" spans="1:8" ht="14.25" customHeight="1">
      <c r="A9" s="54" t="s">
        <v>259</v>
      </c>
      <c r="B9" s="28">
        <v>123274816</v>
      </c>
      <c r="C9" s="28">
        <v>109024016</v>
      </c>
      <c r="D9" s="29">
        <f t="shared" ref="D9:D45" si="0">B9-C9</f>
        <v>14250800</v>
      </c>
      <c r="E9" s="47" t="s">
        <v>292</v>
      </c>
      <c r="F9" s="41">
        <v>51422745</v>
      </c>
      <c r="G9" s="28">
        <v>32406445</v>
      </c>
      <c r="H9" s="29">
        <f t="shared" ref="H9:H19" si="1">F9-G9</f>
        <v>19016300</v>
      </c>
    </row>
    <row r="10" spans="1:8" ht="14.25" customHeight="1">
      <c r="A10" s="57" t="s">
        <v>260</v>
      </c>
      <c r="B10" s="30">
        <v>77314288</v>
      </c>
      <c r="C10" s="30">
        <v>61909286</v>
      </c>
      <c r="D10" s="31">
        <f t="shared" si="0"/>
        <v>15405002</v>
      </c>
      <c r="E10" s="60" t="s">
        <v>293</v>
      </c>
      <c r="F10" s="42">
        <v>38339051</v>
      </c>
      <c r="G10" s="30">
        <v>17210590</v>
      </c>
      <c r="H10" s="31">
        <f t="shared" si="1"/>
        <v>21128461</v>
      </c>
    </row>
    <row r="11" spans="1:8" ht="14.25" customHeight="1">
      <c r="A11" s="58" t="s">
        <v>261</v>
      </c>
      <c r="B11" s="32">
        <v>67612</v>
      </c>
      <c r="C11" s="32">
        <v>63380</v>
      </c>
      <c r="D11" s="33">
        <f t="shared" ref="D11:D16" si="2">B11-C11</f>
        <v>4232</v>
      </c>
      <c r="E11" s="10" t="s">
        <v>294</v>
      </c>
      <c r="F11" s="39">
        <v>2100</v>
      </c>
      <c r="G11" s="32">
        <v>840</v>
      </c>
      <c r="H11" s="33">
        <f>F11-G11</f>
        <v>1260</v>
      </c>
    </row>
    <row r="12" spans="1:8" ht="14.25" customHeight="1">
      <c r="A12" s="58" t="s">
        <v>262</v>
      </c>
      <c r="B12" s="32">
        <v>77134895</v>
      </c>
      <c r="C12" s="32">
        <v>61814693</v>
      </c>
      <c r="D12" s="33">
        <f t="shared" si="2"/>
        <v>15320202</v>
      </c>
      <c r="E12" s="10" t="s">
        <v>295</v>
      </c>
      <c r="F12" s="39">
        <v>1951594</v>
      </c>
      <c r="G12" s="32">
        <v>3795015</v>
      </c>
      <c r="H12" s="33">
        <f>F12-G12</f>
        <v>-1843421</v>
      </c>
    </row>
    <row r="13" spans="1:8" ht="14.25" customHeight="1">
      <c r="A13" s="58" t="s">
        <v>263</v>
      </c>
      <c r="B13" s="32">
        <v>111781</v>
      </c>
      <c r="C13" s="32">
        <v>31213</v>
      </c>
      <c r="D13" s="33">
        <f t="shared" si="2"/>
        <v>80568</v>
      </c>
      <c r="E13" s="10" t="s">
        <v>296</v>
      </c>
      <c r="F13" s="39">
        <v>11130000</v>
      </c>
      <c r="G13" s="32">
        <v>11400000</v>
      </c>
      <c r="H13" s="33">
        <f>F13-G13</f>
        <v>-270000</v>
      </c>
    </row>
    <row r="14" spans="1:8" ht="14.25" customHeight="1">
      <c r="A14" s="58" t="s">
        <v>264</v>
      </c>
      <c r="B14" s="32">
        <v>2550171</v>
      </c>
      <c r="C14" s="32">
        <v>2397530</v>
      </c>
      <c r="D14" s="33">
        <f t="shared" si="2"/>
        <v>152641</v>
      </c>
      <c r="E14" s="10" t="s">
        <v>297</v>
      </c>
      <c r="F14" s="39">
        <v>11130000</v>
      </c>
      <c r="G14" s="32">
        <v>11400000</v>
      </c>
      <c r="H14" s="33">
        <f>F14-G14</f>
        <v>-270000</v>
      </c>
    </row>
    <row r="15" spans="1:8" ht="14.25" customHeight="1">
      <c r="A15" s="58" t="s">
        <v>265</v>
      </c>
      <c r="B15" s="32">
        <v>43410357</v>
      </c>
      <c r="C15" s="32">
        <v>44717200</v>
      </c>
      <c r="D15" s="33">
        <f t="shared" si="2"/>
        <v>-1306843</v>
      </c>
      <c r="E15" s="10"/>
      <c r="F15" s="39"/>
      <c r="G15" s="32"/>
      <c r="H15" s="33"/>
    </row>
    <row r="16" spans="1:8" ht="14.25" customHeight="1">
      <c r="A16" s="58" t="s">
        <v>266</v>
      </c>
      <c r="B16" s="32">
        <v>0</v>
      </c>
      <c r="C16" s="32">
        <v>0</v>
      </c>
      <c r="D16" s="33">
        <f t="shared" si="2"/>
        <v>0</v>
      </c>
      <c r="E16" s="10"/>
      <c r="F16" s="39"/>
      <c r="G16" s="32"/>
      <c r="H16" s="33"/>
    </row>
    <row r="17" spans="1:8" ht="14.25" customHeight="1">
      <c r="A17" s="58" t="s">
        <v>267</v>
      </c>
      <c r="B17" s="32">
        <v>0</v>
      </c>
      <c r="C17" s="32">
        <v>0</v>
      </c>
      <c r="D17" s="33">
        <f t="shared" si="0"/>
        <v>0</v>
      </c>
      <c r="E17" s="10"/>
      <c r="F17" s="39"/>
      <c r="G17" s="32"/>
      <c r="H17" s="33"/>
    </row>
    <row r="18" spans="1:8" ht="14.25" customHeight="1">
      <c r="A18" s="54" t="s">
        <v>268</v>
      </c>
      <c r="B18" s="28">
        <v>448328971</v>
      </c>
      <c r="C18" s="28">
        <v>411779573</v>
      </c>
      <c r="D18" s="31">
        <f t="shared" si="0"/>
        <v>36549398</v>
      </c>
      <c r="E18" s="47" t="s">
        <v>298</v>
      </c>
      <c r="F18" s="41">
        <v>15970574</v>
      </c>
      <c r="G18" s="28">
        <v>18278100</v>
      </c>
      <c r="H18" s="31">
        <f t="shared" si="1"/>
        <v>-2307526</v>
      </c>
    </row>
    <row r="19" spans="1:8" ht="14.25" customHeight="1">
      <c r="A19" s="54" t="s">
        <v>269</v>
      </c>
      <c r="B19" s="28">
        <v>107104743</v>
      </c>
      <c r="C19" s="28">
        <v>77626864</v>
      </c>
      <c r="D19" s="31">
        <f t="shared" si="0"/>
        <v>29477879</v>
      </c>
      <c r="E19" s="10" t="s">
        <v>299</v>
      </c>
      <c r="F19" s="39">
        <v>15970574</v>
      </c>
      <c r="G19" s="32">
        <v>18278100</v>
      </c>
      <c r="H19" s="31">
        <f t="shared" si="1"/>
        <v>-2307526</v>
      </c>
    </row>
    <row r="20" spans="1:8" ht="14.25" customHeight="1">
      <c r="A20" s="57" t="s">
        <v>270</v>
      </c>
      <c r="B20" s="30">
        <v>87970110</v>
      </c>
      <c r="C20" s="30">
        <v>56847040</v>
      </c>
      <c r="D20" s="31">
        <f t="shared" si="0"/>
        <v>31123070</v>
      </c>
      <c r="E20" s="10"/>
      <c r="F20" s="39"/>
      <c r="G20" s="32"/>
      <c r="H20" s="33"/>
    </row>
    <row r="21" spans="1:8" ht="14.25" customHeight="1">
      <c r="A21" s="58" t="s">
        <v>271</v>
      </c>
      <c r="B21" s="32">
        <v>19134633</v>
      </c>
      <c r="C21" s="32">
        <v>20779824</v>
      </c>
      <c r="D21" s="33">
        <f>B21-C21</f>
        <v>-1645191</v>
      </c>
      <c r="E21" s="10"/>
      <c r="F21" s="39"/>
      <c r="G21" s="32"/>
      <c r="H21" s="33"/>
    </row>
    <row r="22" spans="1:8" ht="14.25" customHeight="1">
      <c r="A22" s="58" t="s">
        <v>272</v>
      </c>
      <c r="B22" s="32">
        <v>90689990</v>
      </c>
      <c r="C22" s="32">
        <v>90689990</v>
      </c>
      <c r="D22" s="33">
        <f>B22-C22</f>
        <v>0</v>
      </c>
      <c r="E22" s="10"/>
      <c r="F22" s="39"/>
      <c r="G22" s="32"/>
      <c r="H22" s="33"/>
    </row>
    <row r="23" spans="1:8" ht="14.25" customHeight="1">
      <c r="A23" s="59" t="s">
        <v>273</v>
      </c>
      <c r="B23" s="32">
        <v>-71555357</v>
      </c>
      <c r="C23" s="32">
        <v>-69910166</v>
      </c>
      <c r="D23" s="33">
        <f t="shared" si="0"/>
        <v>-1645191</v>
      </c>
      <c r="E23" s="10"/>
      <c r="F23" s="39"/>
      <c r="G23" s="32"/>
      <c r="H23" s="33"/>
    </row>
    <row r="24" spans="1:8" ht="14.25" customHeight="1">
      <c r="A24" s="54" t="s">
        <v>274</v>
      </c>
      <c r="B24" s="28">
        <v>341224228</v>
      </c>
      <c r="C24" s="28">
        <v>334152709</v>
      </c>
      <c r="D24" s="31">
        <f t="shared" si="0"/>
        <v>7071519</v>
      </c>
      <c r="E24" s="10"/>
      <c r="F24" s="39"/>
      <c r="G24" s="32"/>
      <c r="H24" s="33"/>
    </row>
    <row r="25" spans="1:8" ht="14.25" customHeight="1">
      <c r="A25" s="57" t="s">
        <v>271</v>
      </c>
      <c r="B25" s="30">
        <v>15732885</v>
      </c>
      <c r="C25" s="30">
        <v>10073316</v>
      </c>
      <c r="D25" s="31">
        <f t="shared" si="0"/>
        <v>5659569</v>
      </c>
      <c r="E25" s="10"/>
      <c r="F25" s="39"/>
      <c r="G25" s="32"/>
      <c r="H25" s="33"/>
    </row>
    <row r="26" spans="1:8" ht="14.25" customHeight="1">
      <c r="A26" s="58" t="s">
        <v>272</v>
      </c>
      <c r="B26" s="32">
        <v>34527986</v>
      </c>
      <c r="C26" s="32">
        <v>27821396</v>
      </c>
      <c r="D26" s="33">
        <f t="shared" si="0"/>
        <v>6706590</v>
      </c>
      <c r="E26" s="10"/>
      <c r="F26" s="39"/>
      <c r="G26" s="32"/>
      <c r="H26" s="33"/>
    </row>
    <row r="27" spans="1:8" ht="14.25" customHeight="1">
      <c r="A27" s="58" t="s">
        <v>273</v>
      </c>
      <c r="B27" s="32">
        <v>-18795101</v>
      </c>
      <c r="C27" s="32">
        <v>-17748080</v>
      </c>
      <c r="D27" s="33">
        <f>B27-C27</f>
        <v>-1047021</v>
      </c>
      <c r="E27" s="10"/>
      <c r="F27" s="39"/>
      <c r="G27" s="32"/>
      <c r="H27" s="33"/>
    </row>
    <row r="28" spans="1:8" ht="14.25" customHeight="1">
      <c r="A28" s="58" t="s">
        <v>275</v>
      </c>
      <c r="B28" s="32">
        <v>13298609</v>
      </c>
      <c r="C28" s="32">
        <v>725270</v>
      </c>
      <c r="D28" s="33">
        <f>B28-C28</f>
        <v>12573339</v>
      </c>
      <c r="E28" s="10"/>
      <c r="F28" s="39"/>
      <c r="G28" s="32"/>
      <c r="H28" s="33"/>
    </row>
    <row r="29" spans="1:8" ht="14.25" customHeight="1">
      <c r="A29" s="58" t="s">
        <v>276</v>
      </c>
      <c r="B29" s="32">
        <v>24617580</v>
      </c>
      <c r="C29" s="32">
        <v>11645700</v>
      </c>
      <c r="D29" s="33">
        <f>B29-C29</f>
        <v>12971880</v>
      </c>
      <c r="E29" s="10"/>
      <c r="F29" s="39"/>
      <c r="G29" s="32"/>
      <c r="H29" s="33"/>
    </row>
    <row r="30" spans="1:8" ht="14.25" customHeight="1">
      <c r="A30" s="58" t="s">
        <v>277</v>
      </c>
      <c r="B30" s="32">
        <v>-11318971</v>
      </c>
      <c r="C30" s="32">
        <v>-10920430</v>
      </c>
      <c r="D30" s="33">
        <f t="shared" si="0"/>
        <v>-398541</v>
      </c>
      <c r="E30" s="8" t="s">
        <v>0</v>
      </c>
      <c r="F30" s="43">
        <f>F9+F18</f>
        <v>67393319</v>
      </c>
      <c r="G30" s="34">
        <f>G9+G18</f>
        <v>50684545</v>
      </c>
      <c r="H30" s="35">
        <f>F30-G30</f>
        <v>16708774</v>
      </c>
    </row>
    <row r="31" spans="1:8" ht="14.25" customHeight="1">
      <c r="A31" s="58" t="s">
        <v>278</v>
      </c>
      <c r="B31" s="32">
        <v>80219</v>
      </c>
      <c r="C31" s="32">
        <v>107719</v>
      </c>
      <c r="D31" s="33">
        <f t="shared" si="0"/>
        <v>-27500</v>
      </c>
      <c r="E31" s="44" t="s">
        <v>48</v>
      </c>
      <c r="F31" s="95"/>
      <c r="G31" s="96"/>
      <c r="H31" s="97"/>
    </row>
    <row r="32" spans="1:8" ht="14.25" customHeight="1">
      <c r="A32" s="58" t="s">
        <v>279</v>
      </c>
      <c r="B32" s="32">
        <v>3374945</v>
      </c>
      <c r="C32" s="32">
        <v>3374945</v>
      </c>
      <c r="D32" s="33">
        <f t="shared" si="0"/>
        <v>0</v>
      </c>
      <c r="E32" s="45" t="s">
        <v>300</v>
      </c>
      <c r="F32" s="36">
        <v>58780268</v>
      </c>
      <c r="G32" s="37">
        <v>58780268</v>
      </c>
      <c r="H32" s="38">
        <f t="shared" ref="H32:H45" si="3">F32-G32</f>
        <v>0</v>
      </c>
    </row>
    <row r="33" spans="1:8" ht="14.25" customHeight="1">
      <c r="A33" s="58" t="s">
        <v>280</v>
      </c>
      <c r="B33" s="32">
        <v>-3294726</v>
      </c>
      <c r="C33" s="32">
        <v>-3267226</v>
      </c>
      <c r="D33" s="33">
        <f>B33-C33</f>
        <v>-27500</v>
      </c>
      <c r="E33" s="7" t="s">
        <v>301</v>
      </c>
      <c r="F33" s="39">
        <v>50397040</v>
      </c>
      <c r="G33" s="32">
        <v>50397040</v>
      </c>
      <c r="H33" s="33">
        <f>F33-G33</f>
        <v>0</v>
      </c>
    </row>
    <row r="34" spans="1:8" ht="14.25" customHeight="1">
      <c r="A34" s="58" t="s">
        <v>281</v>
      </c>
      <c r="B34" s="32">
        <v>3233641</v>
      </c>
      <c r="C34" s="32">
        <v>4218434</v>
      </c>
      <c r="D34" s="33">
        <f>B34-C34</f>
        <v>-984793</v>
      </c>
      <c r="E34" s="7" t="s">
        <v>302</v>
      </c>
      <c r="F34" s="39">
        <v>8383228</v>
      </c>
      <c r="G34" s="32">
        <v>8383228</v>
      </c>
      <c r="H34" s="33">
        <f>F34-G34</f>
        <v>0</v>
      </c>
    </row>
    <row r="35" spans="1:8" ht="14.25" customHeight="1">
      <c r="A35" s="58" t="s">
        <v>282</v>
      </c>
      <c r="B35" s="32">
        <v>36411147</v>
      </c>
      <c r="C35" s="32">
        <v>36043947</v>
      </c>
      <c r="D35" s="33">
        <f t="shared" si="0"/>
        <v>367200</v>
      </c>
      <c r="E35" s="7" t="s">
        <v>303</v>
      </c>
      <c r="F35" s="39">
        <v>22239901</v>
      </c>
      <c r="G35" s="32">
        <v>19669264</v>
      </c>
      <c r="H35" s="33">
        <f t="shared" si="3"/>
        <v>2570637</v>
      </c>
    </row>
    <row r="36" spans="1:8" ht="14.25" customHeight="1">
      <c r="A36" s="58" t="s">
        <v>283</v>
      </c>
      <c r="B36" s="32">
        <v>-33177506</v>
      </c>
      <c r="C36" s="32">
        <v>-31825513</v>
      </c>
      <c r="D36" s="33">
        <f t="shared" si="0"/>
        <v>-1351993</v>
      </c>
      <c r="E36" s="7" t="s">
        <v>304</v>
      </c>
      <c r="F36" s="39">
        <v>292858000</v>
      </c>
      <c r="G36" s="32">
        <v>284858000</v>
      </c>
      <c r="H36" s="33">
        <f t="shared" si="3"/>
        <v>8000000</v>
      </c>
    </row>
    <row r="37" spans="1:8" ht="14.25" customHeight="1">
      <c r="A37" s="58" t="s">
        <v>284</v>
      </c>
      <c r="B37" s="32">
        <v>0</v>
      </c>
      <c r="C37" s="32">
        <v>15841570</v>
      </c>
      <c r="D37" s="33">
        <f>B37-C37</f>
        <v>-15841570</v>
      </c>
      <c r="E37" s="7" t="s">
        <v>305</v>
      </c>
      <c r="F37" s="39">
        <v>9840000</v>
      </c>
      <c r="G37" s="32">
        <v>9840000</v>
      </c>
      <c r="H37" s="33">
        <f>F37-G37</f>
        <v>0</v>
      </c>
    </row>
    <row r="38" spans="1:8" ht="14.25" customHeight="1">
      <c r="A38" s="58" t="s">
        <v>285</v>
      </c>
      <c r="B38" s="32">
        <v>50300</v>
      </c>
      <c r="C38" s="32">
        <v>50300</v>
      </c>
      <c r="D38" s="33">
        <f>B38-C38</f>
        <v>0</v>
      </c>
      <c r="E38" s="7" t="s">
        <v>306</v>
      </c>
      <c r="F38" s="39">
        <v>7168000</v>
      </c>
      <c r="G38" s="32">
        <v>7168000</v>
      </c>
      <c r="H38" s="33">
        <f>F38-G38</f>
        <v>0</v>
      </c>
    </row>
    <row r="39" spans="1:8" ht="14.25" customHeight="1">
      <c r="A39" s="58" t="s">
        <v>286</v>
      </c>
      <c r="B39" s="32">
        <v>15970574</v>
      </c>
      <c r="C39" s="32">
        <v>18278100</v>
      </c>
      <c r="D39" s="33">
        <f>B39-C39</f>
        <v>-2307526</v>
      </c>
      <c r="E39" s="7" t="s">
        <v>307</v>
      </c>
      <c r="F39" s="39">
        <v>14800000</v>
      </c>
      <c r="G39" s="32">
        <v>14800000</v>
      </c>
      <c r="H39" s="33">
        <f>F39-G39</f>
        <v>0</v>
      </c>
    </row>
    <row r="40" spans="1:8" ht="14.25" customHeight="1">
      <c r="A40" s="58" t="s">
        <v>287</v>
      </c>
      <c r="B40" s="32">
        <v>31808000</v>
      </c>
      <c r="C40" s="32">
        <v>31808000</v>
      </c>
      <c r="D40" s="33">
        <f>B40-C40</f>
        <v>0</v>
      </c>
      <c r="E40" s="7" t="s">
        <v>308</v>
      </c>
      <c r="F40" s="39">
        <v>261050000</v>
      </c>
      <c r="G40" s="32">
        <v>253050000</v>
      </c>
      <c r="H40" s="33">
        <f>F40-G40</f>
        <v>8000000</v>
      </c>
    </row>
    <row r="41" spans="1:8" ht="14.25" customHeight="1">
      <c r="A41" s="58" t="s">
        <v>288</v>
      </c>
      <c r="B41" s="32">
        <v>9840000</v>
      </c>
      <c r="C41" s="32">
        <v>9840000</v>
      </c>
      <c r="D41" s="33">
        <f t="shared" si="0"/>
        <v>0</v>
      </c>
      <c r="E41" s="7" t="s">
        <v>309</v>
      </c>
      <c r="F41" s="39">
        <v>130332299</v>
      </c>
      <c r="G41" s="32">
        <v>106811512</v>
      </c>
      <c r="H41" s="33">
        <f t="shared" si="3"/>
        <v>23520787</v>
      </c>
    </row>
    <row r="42" spans="1:8" ht="14.25" customHeight="1">
      <c r="A42" s="58" t="s">
        <v>289</v>
      </c>
      <c r="B42" s="32">
        <v>7168000</v>
      </c>
      <c r="C42" s="32">
        <v>7168000</v>
      </c>
      <c r="D42" s="33">
        <f>B42-C42</f>
        <v>0</v>
      </c>
      <c r="E42" s="7" t="s">
        <v>310</v>
      </c>
      <c r="F42" s="39">
        <v>31520787</v>
      </c>
      <c r="G42" s="32">
        <v>20372065</v>
      </c>
      <c r="H42" s="33">
        <f>F42-G42</f>
        <v>11148722</v>
      </c>
    </row>
    <row r="43" spans="1:8" ht="14.25" customHeight="1">
      <c r="A43" s="58" t="s">
        <v>290</v>
      </c>
      <c r="B43" s="32">
        <v>14800000</v>
      </c>
      <c r="C43" s="32">
        <v>14800000</v>
      </c>
      <c r="D43" s="33">
        <f t="shared" si="0"/>
        <v>0</v>
      </c>
      <c r="E43" s="7"/>
      <c r="F43" s="39"/>
      <c r="G43" s="32"/>
      <c r="H43" s="33"/>
    </row>
    <row r="44" spans="1:8" ht="14.25" customHeight="1">
      <c r="A44" s="58" t="s">
        <v>291</v>
      </c>
      <c r="B44" s="32">
        <v>261050000</v>
      </c>
      <c r="C44" s="32">
        <v>253050000</v>
      </c>
      <c r="D44" s="33">
        <f t="shared" si="0"/>
        <v>8000000</v>
      </c>
      <c r="E44" s="8" t="s">
        <v>1</v>
      </c>
      <c r="F44" s="34">
        <f>F32+F35+F36+F41</f>
        <v>504210468</v>
      </c>
      <c r="G44" s="34">
        <f>G32+G35+G36+G41</f>
        <v>470119044</v>
      </c>
      <c r="H44" s="35">
        <f t="shared" si="3"/>
        <v>34091424</v>
      </c>
    </row>
    <row r="45" spans="1:8" ht="20.25" customHeight="1">
      <c r="A45" s="55" t="s">
        <v>52</v>
      </c>
      <c r="B45" s="34">
        <f>B9+B18</f>
        <v>571603787</v>
      </c>
      <c r="C45" s="34">
        <f>C9+C18</f>
        <v>520803589</v>
      </c>
      <c r="D45" s="35">
        <f t="shared" si="0"/>
        <v>50800198</v>
      </c>
      <c r="E45" s="8" t="s">
        <v>2</v>
      </c>
      <c r="F45" s="40">
        <f>F30+F44</f>
        <v>571603787</v>
      </c>
      <c r="G45" s="34">
        <f>G30+G44</f>
        <v>520803589</v>
      </c>
      <c r="H45" s="25">
        <f t="shared" si="3"/>
        <v>50800198</v>
      </c>
    </row>
    <row r="46" spans="1:8" ht="14.25" customHeight="1">
      <c r="A46" s="135"/>
      <c r="B46" s="136"/>
      <c r="C46" s="136"/>
      <c r="D46" s="136"/>
      <c r="E46" s="136"/>
      <c r="F46" s="136"/>
      <c r="G46" s="136"/>
      <c r="H46" s="136"/>
    </row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 algorithmName="SHA-512" hashValue="gIVGCHFlNdYdYeuXcr2zJNOXh/ehRDZnBnwYyfFd7zQG7bBp9EQCCw0NflI1l/8PXVO/V2K/3YERezj9iuyN3g==" saltValue="MFvhaZ8WqaTR9AgkPP4/cg==" spinCount="100000" sheet="1" scenarios="1" selectLockedCells="1"/>
  <mergeCells count="4">
    <mergeCell ref="A4:H4"/>
    <mergeCell ref="D7:D8"/>
    <mergeCell ref="H7:H8"/>
    <mergeCell ref="A46:H46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zoomScale="115" zoomScaleNormal="100" zoomScaleSheetLayoutView="115" workbookViewId="0"/>
  </sheetViews>
  <sheetFormatPr defaultColWidth="9" defaultRowHeight="13.5"/>
  <cols>
    <col min="1" max="1" width="30.25" style="1" customWidth="1"/>
    <col min="2" max="5" width="11.625" style="1" customWidth="1"/>
    <col min="6" max="6" width="11.625" style="2" customWidth="1"/>
    <col min="7" max="7" width="11.625" style="1" customWidth="1"/>
    <col min="8" max="16384" width="9" style="1"/>
  </cols>
  <sheetData>
    <row r="1" spans="1:8" ht="21.75" customHeight="1">
      <c r="A1" s="20"/>
      <c r="B1" s="20"/>
      <c r="C1" s="20"/>
      <c r="D1" s="20"/>
      <c r="E1" s="20"/>
      <c r="F1" s="78"/>
      <c r="G1" s="20"/>
    </row>
    <row r="2" spans="1:8" ht="15" customHeight="1">
      <c r="A2" s="78"/>
      <c r="B2" s="93"/>
      <c r="C2" s="93"/>
      <c r="D2" s="93"/>
      <c r="E2" s="93"/>
      <c r="F2" s="92"/>
      <c r="G2" s="93" t="s">
        <v>322</v>
      </c>
    </row>
    <row r="3" spans="1:8" ht="14.25">
      <c r="A3" s="104" t="s">
        <v>323</v>
      </c>
      <c r="B3" s="104"/>
      <c r="C3" s="104"/>
      <c r="D3" s="104"/>
      <c r="E3" s="104"/>
      <c r="F3" s="104"/>
      <c r="G3" s="104"/>
    </row>
    <row r="4" spans="1:8">
      <c r="A4" s="26"/>
      <c r="B4" s="78"/>
      <c r="C4" s="78"/>
      <c r="D4" s="78"/>
      <c r="E4" s="78"/>
      <c r="F4" s="78"/>
      <c r="G4" s="78"/>
    </row>
    <row r="5" spans="1:8">
      <c r="A5" s="165" t="s">
        <v>324</v>
      </c>
      <c r="B5" s="165"/>
      <c r="C5" s="165"/>
      <c r="D5" s="165"/>
      <c r="E5" s="165"/>
      <c r="F5" s="165"/>
      <c r="G5" s="165"/>
      <c r="H5" s="5"/>
    </row>
    <row r="6" spans="1:8" ht="13.5" customHeight="1">
      <c r="A6" s="86"/>
      <c r="B6" s="86"/>
      <c r="C6" s="86"/>
      <c r="D6" s="86"/>
      <c r="E6" s="86"/>
      <c r="F6" s="86"/>
      <c r="G6" s="63" t="s">
        <v>53</v>
      </c>
    </row>
    <row r="7" spans="1:8">
      <c r="A7" s="124" t="s">
        <v>36</v>
      </c>
      <c r="B7" s="130" t="s">
        <v>167</v>
      </c>
      <c r="C7" s="130" t="s">
        <v>168</v>
      </c>
      <c r="D7" s="130" t="s">
        <v>169</v>
      </c>
      <c r="E7" s="130" t="s">
        <v>314</v>
      </c>
      <c r="F7" s="130" t="s">
        <v>315</v>
      </c>
      <c r="G7" s="130" t="s">
        <v>316</v>
      </c>
    </row>
    <row r="8" spans="1:8">
      <c r="A8" s="127"/>
      <c r="B8" s="131"/>
      <c r="C8" s="134"/>
      <c r="D8" s="131"/>
      <c r="E8" s="131"/>
      <c r="F8" s="131"/>
      <c r="G8" s="131"/>
    </row>
    <row r="9" spans="1:8" ht="14.25" customHeight="1">
      <c r="A9" s="68" t="s">
        <v>317</v>
      </c>
      <c r="B9" s="61">
        <v>5989939</v>
      </c>
      <c r="C9" s="61">
        <v>57859047</v>
      </c>
      <c r="D9" s="61">
        <v>59425830</v>
      </c>
      <c r="E9" s="61">
        <v>123274816</v>
      </c>
      <c r="F9" s="61">
        <v>0</v>
      </c>
      <c r="G9" s="61">
        <v>123274816</v>
      </c>
    </row>
    <row r="10" spans="1:8" ht="14.25" customHeight="1">
      <c r="A10" s="7" t="s">
        <v>260</v>
      </c>
      <c r="B10" s="13">
        <v>5989939</v>
      </c>
      <c r="C10" s="13">
        <v>38005015</v>
      </c>
      <c r="D10" s="13">
        <v>33319334</v>
      </c>
      <c r="E10" s="13">
        <v>77314288</v>
      </c>
      <c r="F10" s="13">
        <v>0</v>
      </c>
      <c r="G10" s="13">
        <v>77314288</v>
      </c>
    </row>
    <row r="11" spans="1:8" ht="14.25" customHeight="1">
      <c r="A11" s="7" t="s">
        <v>264</v>
      </c>
      <c r="B11" s="13">
        <v>0</v>
      </c>
      <c r="C11" s="13">
        <v>954735</v>
      </c>
      <c r="D11" s="13">
        <v>1595436</v>
      </c>
      <c r="E11" s="13">
        <v>2550171</v>
      </c>
      <c r="F11" s="13">
        <v>0</v>
      </c>
      <c r="G11" s="13">
        <v>2550171</v>
      </c>
    </row>
    <row r="12" spans="1:8" ht="14.25" customHeight="1">
      <c r="A12" s="10" t="s">
        <v>265</v>
      </c>
      <c r="B12" s="13">
        <v>0</v>
      </c>
      <c r="C12" s="13">
        <v>18899297</v>
      </c>
      <c r="D12" s="13">
        <v>24511060</v>
      </c>
      <c r="E12" s="13">
        <v>43410357</v>
      </c>
      <c r="F12" s="13">
        <v>0</v>
      </c>
      <c r="G12" s="13">
        <v>43410357</v>
      </c>
    </row>
    <row r="13" spans="1:8" ht="14.25" customHeight="1">
      <c r="A13" s="67" t="s">
        <v>266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8" ht="14.25" customHeight="1">
      <c r="A14" s="64" t="s">
        <v>318</v>
      </c>
      <c r="B14" s="62">
        <v>0</v>
      </c>
      <c r="C14" s="62">
        <v>280169705</v>
      </c>
      <c r="D14" s="62">
        <v>168159266</v>
      </c>
      <c r="E14" s="62">
        <v>448328971</v>
      </c>
      <c r="F14" s="62">
        <v>0</v>
      </c>
      <c r="G14" s="62">
        <v>448328971</v>
      </c>
    </row>
    <row r="15" spans="1:8" ht="14.25" customHeight="1">
      <c r="A15" s="64" t="s">
        <v>269</v>
      </c>
      <c r="B15" s="62">
        <v>0</v>
      </c>
      <c r="C15" s="62">
        <v>107104743</v>
      </c>
      <c r="D15" s="62">
        <v>0</v>
      </c>
      <c r="E15" s="62">
        <v>107104743</v>
      </c>
      <c r="F15" s="62">
        <v>0</v>
      </c>
      <c r="G15" s="62">
        <v>107104743</v>
      </c>
    </row>
    <row r="16" spans="1:8" ht="14.25" customHeight="1">
      <c r="A16" s="70" t="s">
        <v>270</v>
      </c>
      <c r="B16" s="13">
        <v>0</v>
      </c>
      <c r="C16" s="13">
        <v>87970110</v>
      </c>
      <c r="D16" s="13">
        <v>0</v>
      </c>
      <c r="E16" s="13">
        <v>87970110</v>
      </c>
      <c r="F16" s="13">
        <v>0</v>
      </c>
      <c r="G16" s="13">
        <v>87970110</v>
      </c>
    </row>
    <row r="17" spans="1:7" ht="14.25" customHeight="1">
      <c r="A17" s="70" t="s">
        <v>271</v>
      </c>
      <c r="B17" s="13">
        <v>0</v>
      </c>
      <c r="C17" s="13">
        <v>19134633</v>
      </c>
      <c r="D17" s="13">
        <v>0</v>
      </c>
      <c r="E17" s="13">
        <v>19134633</v>
      </c>
      <c r="F17" s="13">
        <v>0</v>
      </c>
      <c r="G17" s="13">
        <v>19134633</v>
      </c>
    </row>
    <row r="18" spans="1:7" ht="14.25" customHeight="1">
      <c r="A18" s="64" t="s">
        <v>274</v>
      </c>
      <c r="B18" s="62">
        <v>0</v>
      </c>
      <c r="C18" s="62">
        <v>173064962</v>
      </c>
      <c r="D18" s="62">
        <v>168159266</v>
      </c>
      <c r="E18" s="62">
        <v>341224228</v>
      </c>
      <c r="F18" s="62">
        <v>0</v>
      </c>
      <c r="G18" s="62">
        <v>341224228</v>
      </c>
    </row>
    <row r="19" spans="1:7" ht="14.25" customHeight="1">
      <c r="A19" s="70" t="s">
        <v>271</v>
      </c>
      <c r="B19" s="13">
        <v>0</v>
      </c>
      <c r="C19" s="13">
        <v>4876367</v>
      </c>
      <c r="D19" s="13">
        <v>10856518</v>
      </c>
      <c r="E19" s="13">
        <v>15732885</v>
      </c>
      <c r="F19" s="13">
        <v>0</v>
      </c>
      <c r="G19" s="13">
        <v>15732885</v>
      </c>
    </row>
    <row r="20" spans="1:7" ht="14.25" customHeight="1">
      <c r="A20" s="70" t="s">
        <v>275</v>
      </c>
      <c r="B20" s="13">
        <v>0</v>
      </c>
      <c r="C20" s="13">
        <v>12920136</v>
      </c>
      <c r="D20" s="13">
        <v>378473</v>
      </c>
      <c r="E20" s="13">
        <v>13298609</v>
      </c>
      <c r="F20" s="13">
        <v>0</v>
      </c>
      <c r="G20" s="13">
        <v>13298609</v>
      </c>
    </row>
    <row r="21" spans="1:7" ht="14.25" customHeight="1">
      <c r="A21" s="70" t="s">
        <v>278</v>
      </c>
      <c r="B21" s="13">
        <v>0</v>
      </c>
      <c r="C21" s="13">
        <v>80214</v>
      </c>
      <c r="D21" s="13">
        <v>5</v>
      </c>
      <c r="E21" s="13">
        <v>80219</v>
      </c>
      <c r="F21" s="13">
        <v>0</v>
      </c>
      <c r="G21" s="13">
        <v>80219</v>
      </c>
    </row>
    <row r="22" spans="1:7" ht="14.25" customHeight="1">
      <c r="A22" s="70" t="s">
        <v>281</v>
      </c>
      <c r="B22" s="13">
        <v>0</v>
      </c>
      <c r="C22" s="13">
        <v>1774493</v>
      </c>
      <c r="D22" s="13">
        <v>1459148</v>
      </c>
      <c r="E22" s="13">
        <v>3233641</v>
      </c>
      <c r="F22" s="13">
        <v>0</v>
      </c>
      <c r="G22" s="13">
        <v>3233641</v>
      </c>
    </row>
    <row r="23" spans="1:7" ht="14.25" customHeight="1">
      <c r="A23" s="70" t="s">
        <v>284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14.25" customHeight="1">
      <c r="A24" s="70" t="s">
        <v>285</v>
      </c>
      <c r="B24" s="13">
        <v>0</v>
      </c>
      <c r="C24" s="13">
        <v>50300</v>
      </c>
      <c r="D24" s="13">
        <v>0</v>
      </c>
      <c r="E24" s="13">
        <v>50300</v>
      </c>
      <c r="F24" s="13">
        <v>0</v>
      </c>
      <c r="G24" s="13">
        <v>50300</v>
      </c>
    </row>
    <row r="25" spans="1:7" ht="14.25" customHeight="1">
      <c r="A25" s="70" t="s">
        <v>286</v>
      </c>
      <c r="B25" s="13">
        <v>0</v>
      </c>
      <c r="C25" s="13">
        <v>9405452</v>
      </c>
      <c r="D25" s="13">
        <v>6565122</v>
      </c>
      <c r="E25" s="13">
        <v>15970574</v>
      </c>
      <c r="F25" s="13">
        <v>0</v>
      </c>
      <c r="G25" s="13">
        <v>15970574</v>
      </c>
    </row>
    <row r="26" spans="1:7" ht="14.25" customHeight="1">
      <c r="A26" s="67" t="s">
        <v>287</v>
      </c>
      <c r="B26" s="13">
        <v>0</v>
      </c>
      <c r="C26" s="13">
        <v>22608000</v>
      </c>
      <c r="D26" s="13">
        <v>9200000</v>
      </c>
      <c r="E26" s="13">
        <v>31808000</v>
      </c>
      <c r="F26" s="13">
        <v>0</v>
      </c>
      <c r="G26" s="13">
        <v>31808000</v>
      </c>
    </row>
    <row r="27" spans="1:7" ht="14.25" customHeight="1">
      <c r="A27" s="72" t="s">
        <v>291</v>
      </c>
      <c r="B27" s="66">
        <v>0</v>
      </c>
      <c r="C27" s="66">
        <v>121350000</v>
      </c>
      <c r="D27" s="66">
        <v>139700000</v>
      </c>
      <c r="E27" s="66">
        <v>261050000</v>
      </c>
      <c r="F27" s="66">
        <v>0</v>
      </c>
      <c r="G27" s="66">
        <v>261050000</v>
      </c>
    </row>
    <row r="28" spans="1:7" ht="14.25" customHeight="1">
      <c r="A28" s="80" t="s">
        <v>52</v>
      </c>
      <c r="B28" s="14">
        <f t="shared" ref="B28:G28" si="0">B9+B14</f>
        <v>5989939</v>
      </c>
      <c r="C28" s="14">
        <f t="shared" si="0"/>
        <v>338028752</v>
      </c>
      <c r="D28" s="14">
        <f t="shared" si="0"/>
        <v>227585096</v>
      </c>
      <c r="E28" s="14">
        <f t="shared" si="0"/>
        <v>571603787</v>
      </c>
      <c r="F28" s="14">
        <f t="shared" si="0"/>
        <v>0</v>
      </c>
      <c r="G28" s="14">
        <f t="shared" si="0"/>
        <v>571603787</v>
      </c>
    </row>
    <row r="29" spans="1:7" ht="14.25" customHeight="1">
      <c r="A29" s="69" t="s">
        <v>319</v>
      </c>
      <c r="B29" s="61">
        <v>692945</v>
      </c>
      <c r="C29" s="61">
        <v>27656361</v>
      </c>
      <c r="D29" s="61">
        <v>23073439</v>
      </c>
      <c r="E29" s="61">
        <v>51422745</v>
      </c>
      <c r="F29" s="61">
        <v>0</v>
      </c>
      <c r="G29" s="61">
        <v>51422745</v>
      </c>
    </row>
    <row r="30" spans="1:7" ht="14.25" customHeight="1">
      <c r="A30" s="70" t="s">
        <v>293</v>
      </c>
      <c r="B30" s="13">
        <v>315542</v>
      </c>
      <c r="C30" s="13">
        <v>21255553</v>
      </c>
      <c r="D30" s="13">
        <v>16767956</v>
      </c>
      <c r="E30" s="13">
        <v>38339051</v>
      </c>
      <c r="F30" s="13">
        <v>0</v>
      </c>
      <c r="G30" s="13">
        <v>38339051</v>
      </c>
    </row>
    <row r="31" spans="1:7" ht="14.25" customHeight="1">
      <c r="A31" s="70" t="s">
        <v>294</v>
      </c>
      <c r="B31" s="13">
        <v>0</v>
      </c>
      <c r="C31" s="13">
        <v>1050</v>
      </c>
      <c r="D31" s="13">
        <v>1050</v>
      </c>
      <c r="E31" s="13">
        <v>2100</v>
      </c>
      <c r="F31" s="13">
        <v>0</v>
      </c>
      <c r="G31" s="13">
        <v>2100</v>
      </c>
    </row>
    <row r="32" spans="1:7" ht="14.25" customHeight="1">
      <c r="A32" s="10" t="s">
        <v>295</v>
      </c>
      <c r="B32" s="13">
        <v>47403</v>
      </c>
      <c r="C32" s="13">
        <v>899758</v>
      </c>
      <c r="D32" s="13">
        <v>1004433</v>
      </c>
      <c r="E32" s="13">
        <v>1951594</v>
      </c>
      <c r="F32" s="13">
        <v>0</v>
      </c>
      <c r="G32" s="13">
        <v>1951594</v>
      </c>
    </row>
    <row r="33" spans="1:7" ht="14.25" customHeight="1">
      <c r="A33" s="10" t="s">
        <v>296</v>
      </c>
      <c r="B33" s="13">
        <v>330000</v>
      </c>
      <c r="C33" s="13">
        <v>5500000</v>
      </c>
      <c r="D33" s="13">
        <v>5300000</v>
      </c>
      <c r="E33" s="13">
        <v>11130000</v>
      </c>
      <c r="F33" s="13">
        <v>0</v>
      </c>
      <c r="G33" s="13">
        <v>11130000</v>
      </c>
    </row>
    <row r="34" spans="1:7" ht="14.25" customHeight="1">
      <c r="A34" s="64" t="s">
        <v>320</v>
      </c>
      <c r="B34" s="62">
        <v>0</v>
      </c>
      <c r="C34" s="62">
        <v>9405452</v>
      </c>
      <c r="D34" s="62">
        <v>6565122</v>
      </c>
      <c r="E34" s="62">
        <v>15970574</v>
      </c>
      <c r="F34" s="62">
        <v>0</v>
      </c>
      <c r="G34" s="62">
        <v>15970574</v>
      </c>
    </row>
    <row r="35" spans="1:7" ht="14.25" customHeight="1">
      <c r="A35" s="27" t="s">
        <v>299</v>
      </c>
      <c r="B35" s="66">
        <v>0</v>
      </c>
      <c r="C35" s="66">
        <v>9405452</v>
      </c>
      <c r="D35" s="66">
        <v>6565122</v>
      </c>
      <c r="E35" s="66">
        <v>15970574</v>
      </c>
      <c r="F35" s="66">
        <v>0</v>
      </c>
      <c r="G35" s="66">
        <v>15970574</v>
      </c>
    </row>
    <row r="36" spans="1:7" ht="14.25" customHeight="1">
      <c r="A36" s="80" t="s">
        <v>0</v>
      </c>
      <c r="B36" s="14">
        <f t="shared" ref="B36:G36" si="1">B29+B34</f>
        <v>692945</v>
      </c>
      <c r="C36" s="14">
        <f t="shared" si="1"/>
        <v>37061813</v>
      </c>
      <c r="D36" s="14">
        <f t="shared" si="1"/>
        <v>29638561</v>
      </c>
      <c r="E36" s="14">
        <f t="shared" si="1"/>
        <v>67393319</v>
      </c>
      <c r="F36" s="14">
        <f t="shared" si="1"/>
        <v>0</v>
      </c>
      <c r="G36" s="14">
        <f t="shared" si="1"/>
        <v>67393319</v>
      </c>
    </row>
    <row r="37" spans="1:7" ht="14.25" customHeight="1">
      <c r="A37" s="6" t="s">
        <v>49</v>
      </c>
      <c r="B37" s="81">
        <v>0</v>
      </c>
      <c r="C37" s="81">
        <v>58780268</v>
      </c>
      <c r="D37" s="81">
        <v>0</v>
      </c>
      <c r="E37" s="81">
        <v>58780268</v>
      </c>
      <c r="F37" s="81">
        <v>0</v>
      </c>
      <c r="G37" s="81">
        <v>58780268</v>
      </c>
    </row>
    <row r="38" spans="1:7" ht="14.25" customHeight="1">
      <c r="A38" s="7" t="s">
        <v>301</v>
      </c>
      <c r="B38" s="13">
        <v>0</v>
      </c>
      <c r="C38" s="13">
        <v>50397040</v>
      </c>
      <c r="D38" s="13">
        <v>0</v>
      </c>
      <c r="E38" s="13">
        <v>50397040</v>
      </c>
      <c r="F38" s="13">
        <v>0</v>
      </c>
      <c r="G38" s="13">
        <v>50397040</v>
      </c>
    </row>
    <row r="39" spans="1:7" ht="14.25" customHeight="1">
      <c r="A39" s="7" t="s">
        <v>302</v>
      </c>
      <c r="B39" s="13">
        <v>0</v>
      </c>
      <c r="C39" s="13">
        <v>8383228</v>
      </c>
      <c r="D39" s="13">
        <v>0</v>
      </c>
      <c r="E39" s="13">
        <v>8383228</v>
      </c>
      <c r="F39" s="13">
        <v>0</v>
      </c>
      <c r="G39" s="13">
        <v>8383228</v>
      </c>
    </row>
    <row r="40" spans="1:7" ht="14.25" customHeight="1">
      <c r="A40" s="7" t="s">
        <v>50</v>
      </c>
      <c r="B40" s="13">
        <v>0</v>
      </c>
      <c r="C40" s="13">
        <v>16283174</v>
      </c>
      <c r="D40" s="13">
        <v>5956727</v>
      </c>
      <c r="E40" s="13">
        <v>22239901</v>
      </c>
      <c r="F40" s="13">
        <v>0</v>
      </c>
      <c r="G40" s="13">
        <v>22239901</v>
      </c>
    </row>
    <row r="41" spans="1:7" ht="14.25" customHeight="1">
      <c r="A41" s="7" t="s">
        <v>51</v>
      </c>
      <c r="B41" s="13">
        <v>0</v>
      </c>
      <c r="C41" s="13">
        <v>143958000</v>
      </c>
      <c r="D41" s="13">
        <v>148900000</v>
      </c>
      <c r="E41" s="13">
        <v>292858000</v>
      </c>
      <c r="F41" s="13">
        <v>0</v>
      </c>
      <c r="G41" s="13">
        <v>292858000</v>
      </c>
    </row>
    <row r="42" spans="1:7" ht="14.25" customHeight="1">
      <c r="A42" s="7" t="s">
        <v>305</v>
      </c>
      <c r="B42" s="13">
        <v>0</v>
      </c>
      <c r="C42" s="13">
        <v>5340000</v>
      </c>
      <c r="D42" s="13">
        <v>4500000</v>
      </c>
      <c r="E42" s="13">
        <v>9840000</v>
      </c>
      <c r="F42" s="13">
        <v>0</v>
      </c>
      <c r="G42" s="13">
        <v>9840000</v>
      </c>
    </row>
    <row r="43" spans="1:7" ht="14.25" customHeight="1">
      <c r="A43" s="7" t="s">
        <v>306</v>
      </c>
      <c r="B43" s="13">
        <v>0</v>
      </c>
      <c r="C43" s="13">
        <v>7168000</v>
      </c>
      <c r="D43" s="13">
        <v>0</v>
      </c>
      <c r="E43" s="13">
        <v>7168000</v>
      </c>
      <c r="F43" s="13">
        <v>0</v>
      </c>
      <c r="G43" s="13">
        <v>7168000</v>
      </c>
    </row>
    <row r="44" spans="1:7" ht="14.25" customHeight="1">
      <c r="A44" s="7" t="s">
        <v>307</v>
      </c>
      <c r="B44" s="13">
        <v>0</v>
      </c>
      <c r="C44" s="13">
        <v>10100000</v>
      </c>
      <c r="D44" s="13">
        <v>4700000</v>
      </c>
      <c r="E44" s="13">
        <v>14800000</v>
      </c>
      <c r="F44" s="13">
        <v>0</v>
      </c>
      <c r="G44" s="13">
        <v>14800000</v>
      </c>
    </row>
    <row r="45" spans="1:7" ht="14.25" customHeight="1">
      <c r="A45" s="10" t="s">
        <v>308</v>
      </c>
      <c r="B45" s="13">
        <v>0</v>
      </c>
      <c r="C45" s="13">
        <v>121350000</v>
      </c>
      <c r="D45" s="13">
        <v>139700000</v>
      </c>
      <c r="E45" s="13">
        <v>261050000</v>
      </c>
      <c r="F45" s="13">
        <v>0</v>
      </c>
      <c r="G45" s="13">
        <v>261050000</v>
      </c>
    </row>
    <row r="46" spans="1:7" ht="14.25" customHeight="1">
      <c r="A46" s="7" t="s">
        <v>321</v>
      </c>
      <c r="B46" s="13">
        <v>5296994</v>
      </c>
      <c r="C46" s="13">
        <v>81945497</v>
      </c>
      <c r="D46" s="13">
        <v>43089808</v>
      </c>
      <c r="E46" s="13">
        <v>130332299</v>
      </c>
      <c r="F46" s="13">
        <v>0</v>
      </c>
      <c r="G46" s="13">
        <v>130332299</v>
      </c>
    </row>
    <row r="47" spans="1:7" ht="14.25" customHeight="1">
      <c r="A47" s="9" t="s">
        <v>310</v>
      </c>
      <c r="B47" s="66">
        <v>-43679</v>
      </c>
      <c r="C47" s="66">
        <v>15528152</v>
      </c>
      <c r="D47" s="66">
        <v>16036314</v>
      </c>
      <c r="E47" s="66">
        <v>31520787</v>
      </c>
      <c r="F47" s="66">
        <v>0</v>
      </c>
      <c r="G47" s="66">
        <v>31520787</v>
      </c>
    </row>
    <row r="48" spans="1:7" ht="14.25" customHeight="1">
      <c r="A48" s="65" t="s">
        <v>1</v>
      </c>
      <c r="B48" s="14">
        <f t="shared" ref="B48:G48" si="2">B37+B40+B41+B46</f>
        <v>5296994</v>
      </c>
      <c r="C48" s="14">
        <f t="shared" si="2"/>
        <v>300966939</v>
      </c>
      <c r="D48" s="14">
        <f t="shared" si="2"/>
        <v>197946535</v>
      </c>
      <c r="E48" s="14">
        <f t="shared" si="2"/>
        <v>504210468</v>
      </c>
      <c r="F48" s="14">
        <f t="shared" si="2"/>
        <v>0</v>
      </c>
      <c r="G48" s="14">
        <f t="shared" si="2"/>
        <v>504210468</v>
      </c>
    </row>
    <row r="49" spans="1:7" ht="14.25" customHeight="1">
      <c r="A49" s="80" t="s">
        <v>2</v>
      </c>
      <c r="B49" s="14">
        <f t="shared" ref="B49:G49" si="3">B36+B48</f>
        <v>5989939</v>
      </c>
      <c r="C49" s="14">
        <f t="shared" si="3"/>
        <v>338028752</v>
      </c>
      <c r="D49" s="14">
        <f t="shared" si="3"/>
        <v>227585096</v>
      </c>
      <c r="E49" s="14">
        <f t="shared" si="3"/>
        <v>571603787</v>
      </c>
      <c r="F49" s="14">
        <f t="shared" si="3"/>
        <v>0</v>
      </c>
      <c r="G49" s="14">
        <f t="shared" si="3"/>
        <v>571603787</v>
      </c>
    </row>
    <row r="50" spans="1:7" ht="14.25" customHeight="1">
      <c r="A50" s="135"/>
      <c r="B50" s="136"/>
      <c r="C50" s="136"/>
      <c r="D50" s="136"/>
      <c r="E50" s="136"/>
      <c r="F50" s="136"/>
      <c r="G50" s="136"/>
    </row>
    <row r="51" spans="1:7" ht="14.25" customHeight="1"/>
    <row r="52" spans="1:7" ht="14.25" customHeight="1"/>
    <row r="53" spans="1:7" ht="14.25" customHeight="1"/>
    <row r="54" spans="1:7" ht="14.25" customHeight="1"/>
    <row r="55" spans="1:7" ht="14.25" customHeight="1"/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 algorithmName="SHA-512" hashValue="iD53Jh8LSuro6b6CcLbZsmJkGYGdPV2htxmJRcBpMQohZMIE2dZMJwPGqiKq93FGwZbWvuA2Mnajd4XZCgOWlw==" saltValue="ECLmS3MKndfhMK1/RYP9sg==" spinCount="100000" sheet="1" scenarios="1" selectLockedCells="1"/>
  <mergeCells count="10">
    <mergeCell ref="A50:G50"/>
    <mergeCell ref="A3:G3"/>
    <mergeCell ref="A5:G5"/>
    <mergeCell ref="A7:A8"/>
    <mergeCell ref="B7:B8"/>
    <mergeCell ref="D7:D8"/>
    <mergeCell ref="E7:E8"/>
    <mergeCell ref="F7:F8"/>
    <mergeCell ref="G7:G8"/>
    <mergeCell ref="C7:C8"/>
  </mergeCells>
  <phoneticPr fontId="2"/>
  <pageMargins left="0" right="0" top="0.39370078740157483" bottom="0.39370078740157483" header="0" footer="0"/>
  <pageSetup paperSize="9" firstPageNumber="23" orientation="portrait" useFirstPageNumber="1" horizontalDpi="300" verticalDpi="300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view="pageBreakPreview" zoomScaleNormal="100" zoomScaleSheetLayoutView="100" workbookViewId="0"/>
  </sheetViews>
  <sheetFormatPr defaultColWidth="9"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93" t="s">
        <v>330</v>
      </c>
    </row>
    <row r="3" spans="1:8" ht="14.25">
      <c r="A3" s="56" t="s">
        <v>331</v>
      </c>
      <c r="B3" s="56"/>
      <c r="C3" s="56"/>
      <c r="D3" s="56"/>
      <c r="E3" s="56"/>
      <c r="F3" s="56"/>
      <c r="G3" s="56"/>
      <c r="H3" s="56"/>
    </row>
    <row r="4" spans="1:8">
      <c r="A4" s="165" t="s">
        <v>313</v>
      </c>
      <c r="B4" s="165"/>
      <c r="C4" s="165"/>
      <c r="D4" s="165"/>
      <c r="E4" s="165"/>
      <c r="F4" s="165"/>
      <c r="G4" s="165"/>
      <c r="H4" s="165"/>
    </row>
    <row r="5" spans="1:8" ht="13.5" customHeight="1">
      <c r="A5" s="20"/>
      <c r="B5" s="20"/>
      <c r="C5" s="20"/>
      <c r="D5" s="20"/>
      <c r="E5" s="20"/>
      <c r="F5" s="20"/>
      <c r="G5" s="20"/>
      <c r="H5" s="79" t="s">
        <v>53</v>
      </c>
    </row>
    <row r="6" spans="1:8" ht="14.25" customHeight="1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>
      <c r="A7" s="52"/>
      <c r="B7" s="49" t="s">
        <v>5</v>
      </c>
      <c r="C7" s="49" t="s">
        <v>6</v>
      </c>
      <c r="D7" s="166" t="s">
        <v>7</v>
      </c>
      <c r="E7" s="6"/>
      <c r="F7" s="48" t="s">
        <v>5</v>
      </c>
      <c r="G7" s="49" t="s">
        <v>6</v>
      </c>
      <c r="H7" s="166" t="s">
        <v>7</v>
      </c>
    </row>
    <row r="8" spans="1:8" ht="14.25" customHeight="1">
      <c r="A8" s="53"/>
      <c r="B8" s="51" t="s">
        <v>8</v>
      </c>
      <c r="C8" s="51" t="s">
        <v>8</v>
      </c>
      <c r="D8" s="167"/>
      <c r="E8" s="46"/>
      <c r="F8" s="50" t="s">
        <v>8</v>
      </c>
      <c r="G8" s="51" t="s">
        <v>8</v>
      </c>
      <c r="H8" s="167"/>
    </row>
    <row r="9" spans="1:8" ht="14.25" customHeight="1">
      <c r="A9" s="54" t="s">
        <v>325</v>
      </c>
      <c r="B9" s="28">
        <v>5989939</v>
      </c>
      <c r="C9" s="28">
        <v>6948961</v>
      </c>
      <c r="D9" s="29">
        <f t="shared" ref="D9:D30" si="0">B9-C9</f>
        <v>-959022</v>
      </c>
      <c r="E9" s="47" t="s">
        <v>319</v>
      </c>
      <c r="F9" s="41">
        <v>692945</v>
      </c>
      <c r="G9" s="28">
        <v>1608288</v>
      </c>
      <c r="H9" s="29">
        <f t="shared" ref="H9:H14" si="1">F9-G9</f>
        <v>-915343</v>
      </c>
    </row>
    <row r="10" spans="1:8" ht="14.25" customHeight="1">
      <c r="A10" s="57" t="s">
        <v>260</v>
      </c>
      <c r="B10" s="30">
        <v>5989939</v>
      </c>
      <c r="C10" s="30">
        <v>6948961</v>
      </c>
      <c r="D10" s="31">
        <f t="shared" si="0"/>
        <v>-959022</v>
      </c>
      <c r="E10" s="60" t="s">
        <v>293</v>
      </c>
      <c r="F10" s="42">
        <v>315542</v>
      </c>
      <c r="G10" s="30">
        <v>1239672</v>
      </c>
      <c r="H10" s="31">
        <f t="shared" si="1"/>
        <v>-924130</v>
      </c>
    </row>
    <row r="11" spans="1:8" ht="14.25" customHeight="1">
      <c r="A11" s="58"/>
      <c r="B11" s="32"/>
      <c r="C11" s="32"/>
      <c r="D11" s="33"/>
      <c r="E11" s="10" t="s">
        <v>294</v>
      </c>
      <c r="F11" s="39">
        <v>0</v>
      </c>
      <c r="G11" s="32">
        <v>0</v>
      </c>
      <c r="H11" s="33">
        <f>F11-G11</f>
        <v>0</v>
      </c>
    </row>
    <row r="12" spans="1:8" ht="14.25" customHeight="1">
      <c r="A12" s="58"/>
      <c r="B12" s="32"/>
      <c r="C12" s="32"/>
      <c r="D12" s="33"/>
      <c r="E12" s="10" t="s">
        <v>295</v>
      </c>
      <c r="F12" s="39">
        <v>47403</v>
      </c>
      <c r="G12" s="32">
        <v>68616</v>
      </c>
      <c r="H12" s="33">
        <f>F12-G12</f>
        <v>-21213</v>
      </c>
    </row>
    <row r="13" spans="1:8" ht="14.25" customHeight="1">
      <c r="A13" s="58"/>
      <c r="B13" s="32"/>
      <c r="C13" s="32"/>
      <c r="D13" s="33"/>
      <c r="E13" s="10" t="s">
        <v>296</v>
      </c>
      <c r="F13" s="39">
        <v>330000</v>
      </c>
      <c r="G13" s="32">
        <v>300000</v>
      </c>
      <c r="H13" s="33">
        <f t="shared" si="1"/>
        <v>30000</v>
      </c>
    </row>
    <row r="14" spans="1:8" ht="14.25" customHeight="1">
      <c r="A14" s="54" t="s">
        <v>326</v>
      </c>
      <c r="B14" s="28">
        <v>0</v>
      </c>
      <c r="C14" s="28">
        <v>0</v>
      </c>
      <c r="D14" s="31">
        <f t="shared" si="0"/>
        <v>0</v>
      </c>
      <c r="E14" s="47" t="s">
        <v>298</v>
      </c>
      <c r="F14" s="41">
        <v>0</v>
      </c>
      <c r="G14" s="28">
        <v>0</v>
      </c>
      <c r="H14" s="31">
        <f t="shared" si="1"/>
        <v>0</v>
      </c>
    </row>
    <row r="15" spans="1:8" ht="14.25" customHeight="1">
      <c r="A15" s="54" t="s">
        <v>269</v>
      </c>
      <c r="B15" s="28">
        <v>0</v>
      </c>
      <c r="C15" s="28">
        <v>0</v>
      </c>
      <c r="D15" s="31">
        <f t="shared" si="0"/>
        <v>0</v>
      </c>
      <c r="E15" s="10"/>
      <c r="F15" s="39"/>
      <c r="G15" s="32"/>
      <c r="H15" s="31"/>
    </row>
    <row r="16" spans="1:8" ht="14.25" customHeight="1">
      <c r="A16" s="57"/>
      <c r="B16" s="30"/>
      <c r="C16" s="30"/>
      <c r="D16" s="31"/>
      <c r="E16" s="10"/>
      <c r="F16" s="39"/>
      <c r="G16" s="32"/>
      <c r="H16" s="33"/>
    </row>
    <row r="17" spans="1:8" ht="14.25" customHeight="1">
      <c r="A17" s="59"/>
      <c r="B17" s="32"/>
      <c r="C17" s="32"/>
      <c r="D17" s="33"/>
      <c r="E17" s="10"/>
      <c r="F17" s="39"/>
      <c r="G17" s="32"/>
      <c r="H17" s="33"/>
    </row>
    <row r="18" spans="1:8" ht="14.25" customHeight="1">
      <c r="A18" s="54" t="s">
        <v>274</v>
      </c>
      <c r="B18" s="28">
        <v>0</v>
      </c>
      <c r="C18" s="28">
        <v>0</v>
      </c>
      <c r="D18" s="31">
        <f t="shared" si="0"/>
        <v>0</v>
      </c>
      <c r="E18" s="10"/>
      <c r="F18" s="39"/>
      <c r="G18" s="32"/>
      <c r="H18" s="33"/>
    </row>
    <row r="19" spans="1:8" ht="14.25" customHeight="1">
      <c r="A19" s="57"/>
      <c r="B19" s="30"/>
      <c r="C19" s="30"/>
      <c r="D19" s="31"/>
      <c r="E19" s="10"/>
      <c r="F19" s="39"/>
      <c r="G19" s="32"/>
      <c r="H19" s="33"/>
    </row>
    <row r="20" spans="1:8" ht="14.25" customHeight="1">
      <c r="A20" s="58"/>
      <c r="B20" s="32"/>
      <c r="C20" s="32"/>
      <c r="D20" s="33"/>
      <c r="E20" s="10"/>
      <c r="F20" s="39"/>
      <c r="G20" s="32"/>
      <c r="H20" s="33"/>
    </row>
    <row r="21" spans="1:8" ht="14.25" customHeight="1">
      <c r="A21" s="58"/>
      <c r="B21" s="32"/>
      <c r="C21" s="32"/>
      <c r="D21" s="33"/>
      <c r="E21" s="8" t="s">
        <v>0</v>
      </c>
      <c r="F21" s="43">
        <f>F9+F14</f>
        <v>692945</v>
      </c>
      <c r="G21" s="34">
        <f>G9+G14</f>
        <v>1608288</v>
      </c>
      <c r="H21" s="35">
        <f>F21-G21</f>
        <v>-915343</v>
      </c>
    </row>
    <row r="22" spans="1:8" ht="14.25" customHeight="1">
      <c r="A22" s="58"/>
      <c r="B22" s="32"/>
      <c r="C22" s="32"/>
      <c r="D22" s="33"/>
      <c r="E22" s="44" t="s">
        <v>48</v>
      </c>
      <c r="F22" s="95"/>
      <c r="G22" s="96"/>
      <c r="H22" s="97"/>
    </row>
    <row r="23" spans="1:8" ht="14.25" customHeight="1">
      <c r="A23" s="58"/>
      <c r="B23" s="32"/>
      <c r="C23" s="32"/>
      <c r="D23" s="33"/>
      <c r="E23" s="45" t="s">
        <v>327</v>
      </c>
      <c r="F23" s="36">
        <v>0</v>
      </c>
      <c r="G23" s="37">
        <v>0</v>
      </c>
      <c r="H23" s="38">
        <f t="shared" ref="H23:H30" si="2">F23-G23</f>
        <v>0</v>
      </c>
    </row>
    <row r="24" spans="1:8" ht="14.25" customHeight="1">
      <c r="A24" s="58"/>
      <c r="B24" s="32"/>
      <c r="C24" s="32"/>
      <c r="D24" s="33"/>
      <c r="E24" s="7" t="s">
        <v>328</v>
      </c>
      <c r="F24" s="39">
        <v>0</v>
      </c>
      <c r="G24" s="32">
        <v>0</v>
      </c>
      <c r="H24" s="33">
        <f t="shared" si="2"/>
        <v>0</v>
      </c>
    </row>
    <row r="25" spans="1:8" ht="14.25" customHeight="1">
      <c r="A25" s="58"/>
      <c r="B25" s="32"/>
      <c r="C25" s="32"/>
      <c r="D25" s="33"/>
      <c r="E25" s="7" t="s">
        <v>329</v>
      </c>
      <c r="F25" s="39">
        <v>0</v>
      </c>
      <c r="G25" s="32">
        <v>0</v>
      </c>
      <c r="H25" s="33">
        <f t="shared" si="2"/>
        <v>0</v>
      </c>
    </row>
    <row r="26" spans="1:8" ht="14.25" customHeight="1">
      <c r="A26" s="58"/>
      <c r="B26" s="32"/>
      <c r="C26" s="32"/>
      <c r="D26" s="33"/>
      <c r="E26" s="7" t="s">
        <v>321</v>
      </c>
      <c r="F26" s="39">
        <v>5296994</v>
      </c>
      <c r="G26" s="32">
        <v>5340673</v>
      </c>
      <c r="H26" s="33">
        <f t="shared" si="2"/>
        <v>-43679</v>
      </c>
    </row>
    <row r="27" spans="1:8" ht="14.25" customHeight="1">
      <c r="A27" s="58"/>
      <c r="B27" s="32"/>
      <c r="C27" s="32"/>
      <c r="D27" s="33"/>
      <c r="E27" s="7" t="s">
        <v>310</v>
      </c>
      <c r="F27" s="39">
        <v>-43679</v>
      </c>
      <c r="G27" s="32">
        <v>-850174</v>
      </c>
      <c r="H27" s="33">
        <f>F27-G27</f>
        <v>806495</v>
      </c>
    </row>
    <row r="28" spans="1:8" ht="14.25" customHeight="1">
      <c r="A28" s="58"/>
      <c r="B28" s="32"/>
      <c r="C28" s="32"/>
      <c r="D28" s="33"/>
      <c r="E28" s="7"/>
      <c r="F28" s="39"/>
      <c r="G28" s="32"/>
      <c r="H28" s="33"/>
    </row>
    <row r="29" spans="1:8" ht="14.25" customHeight="1">
      <c r="A29" s="58"/>
      <c r="B29" s="32"/>
      <c r="C29" s="32"/>
      <c r="D29" s="33"/>
      <c r="E29" s="8" t="s">
        <v>1</v>
      </c>
      <c r="F29" s="34">
        <f>F23+F24+F25+F26</f>
        <v>5296994</v>
      </c>
      <c r="G29" s="34">
        <f>G23+G24+G25+G26</f>
        <v>5340673</v>
      </c>
      <c r="H29" s="35">
        <f t="shared" si="2"/>
        <v>-43679</v>
      </c>
    </row>
    <row r="30" spans="1:8" ht="20.25" customHeight="1">
      <c r="A30" s="55" t="s">
        <v>52</v>
      </c>
      <c r="B30" s="34">
        <f>B9+B14</f>
        <v>5989939</v>
      </c>
      <c r="C30" s="34">
        <f>C9+C14</f>
        <v>6948961</v>
      </c>
      <c r="D30" s="35">
        <f t="shared" si="0"/>
        <v>-959022</v>
      </c>
      <c r="E30" s="8" t="s">
        <v>2</v>
      </c>
      <c r="F30" s="40">
        <f>F21+F29</f>
        <v>5989939</v>
      </c>
      <c r="G30" s="34">
        <f>G21+G29</f>
        <v>6948961</v>
      </c>
      <c r="H30" s="25">
        <f t="shared" si="2"/>
        <v>-959022</v>
      </c>
    </row>
    <row r="31" spans="1:8" ht="14.25" customHeight="1">
      <c r="A31" s="135"/>
      <c r="B31" s="136"/>
      <c r="C31" s="136"/>
      <c r="D31" s="136"/>
      <c r="E31" s="136"/>
      <c r="F31" s="136"/>
      <c r="G31" s="136"/>
      <c r="H31" s="136"/>
    </row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</sheetData>
  <sheetProtection algorithmName="SHA-512" hashValue="Y9QJsJX42yWncArW9aCgY90Hzb018cgtETBkRQyi/t5can11Ar7JNG9TqYiylo2woekUY0ftB52+pL41pmwYqQ==" saltValue="4rLrk40lPuov2nGfii9UJQ==" spinCount="100000" sheet="1" scenarios="1" selectLockedCells="1"/>
  <mergeCells count="4">
    <mergeCell ref="A4:H4"/>
    <mergeCell ref="D7:D8"/>
    <mergeCell ref="H7:H8"/>
    <mergeCell ref="A31:H31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view="pageBreakPreview" zoomScaleNormal="100" zoomScaleSheetLayoutView="100" workbookViewId="0"/>
  </sheetViews>
  <sheetFormatPr defaultColWidth="9"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93" t="s">
        <v>330</v>
      </c>
    </row>
    <row r="3" spans="1:8" ht="14.25">
      <c r="A3" s="56" t="s">
        <v>332</v>
      </c>
      <c r="B3" s="56"/>
      <c r="C3" s="56"/>
      <c r="D3" s="56"/>
      <c r="E3" s="56"/>
      <c r="F3" s="56"/>
      <c r="G3" s="56"/>
      <c r="H3" s="56"/>
    </row>
    <row r="4" spans="1:8">
      <c r="A4" s="165" t="s">
        <v>313</v>
      </c>
      <c r="B4" s="165"/>
      <c r="C4" s="165"/>
      <c r="D4" s="165"/>
      <c r="E4" s="165"/>
      <c r="F4" s="165"/>
      <c r="G4" s="165"/>
      <c r="H4" s="165"/>
    </row>
    <row r="5" spans="1:8" ht="13.5" customHeight="1">
      <c r="A5" s="20"/>
      <c r="B5" s="20"/>
      <c r="C5" s="20"/>
      <c r="D5" s="20"/>
      <c r="E5" s="20"/>
      <c r="F5" s="20"/>
      <c r="G5" s="20"/>
      <c r="H5" s="79" t="s">
        <v>53</v>
      </c>
    </row>
    <row r="6" spans="1:8" ht="14.25" customHeight="1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>
      <c r="A7" s="52"/>
      <c r="B7" s="49" t="s">
        <v>5</v>
      </c>
      <c r="C7" s="49" t="s">
        <v>6</v>
      </c>
      <c r="D7" s="166" t="s">
        <v>7</v>
      </c>
      <c r="E7" s="6"/>
      <c r="F7" s="48" t="s">
        <v>5</v>
      </c>
      <c r="G7" s="49" t="s">
        <v>6</v>
      </c>
      <c r="H7" s="166" t="s">
        <v>7</v>
      </c>
    </row>
    <row r="8" spans="1:8" ht="14.25" customHeight="1">
      <c r="A8" s="53"/>
      <c r="B8" s="51" t="s">
        <v>8</v>
      </c>
      <c r="C8" s="51" t="s">
        <v>8</v>
      </c>
      <c r="D8" s="167"/>
      <c r="E8" s="46"/>
      <c r="F8" s="50" t="s">
        <v>8</v>
      </c>
      <c r="G8" s="51" t="s">
        <v>8</v>
      </c>
      <c r="H8" s="167"/>
    </row>
    <row r="9" spans="1:8" ht="14.25" customHeight="1">
      <c r="A9" s="54" t="s">
        <v>317</v>
      </c>
      <c r="B9" s="28">
        <v>57859047</v>
      </c>
      <c r="C9" s="28">
        <v>47689611</v>
      </c>
      <c r="D9" s="29">
        <f t="shared" ref="D9:D36" si="0">B9-C9</f>
        <v>10169436</v>
      </c>
      <c r="E9" s="47" t="s">
        <v>319</v>
      </c>
      <c r="F9" s="41">
        <v>27656361</v>
      </c>
      <c r="G9" s="28">
        <v>15271531</v>
      </c>
      <c r="H9" s="29">
        <f t="shared" ref="H9:H15" si="1">F9-G9</f>
        <v>12384830</v>
      </c>
    </row>
    <row r="10" spans="1:8" ht="14.25" customHeight="1">
      <c r="A10" s="57" t="s">
        <v>260</v>
      </c>
      <c r="B10" s="30">
        <v>38005015</v>
      </c>
      <c r="C10" s="30">
        <v>22576361</v>
      </c>
      <c r="D10" s="31">
        <f t="shared" si="0"/>
        <v>15428654</v>
      </c>
      <c r="E10" s="60" t="s">
        <v>293</v>
      </c>
      <c r="F10" s="42">
        <v>21255553</v>
      </c>
      <c r="G10" s="30">
        <v>8295580</v>
      </c>
      <c r="H10" s="31">
        <f t="shared" si="1"/>
        <v>12959973</v>
      </c>
    </row>
    <row r="11" spans="1:8" ht="14.25" customHeight="1">
      <c r="A11" s="58" t="s">
        <v>264</v>
      </c>
      <c r="B11" s="32">
        <v>954735</v>
      </c>
      <c r="C11" s="32">
        <v>1093450</v>
      </c>
      <c r="D11" s="33">
        <f>B11-C11</f>
        <v>-138715</v>
      </c>
      <c r="E11" s="10" t="s">
        <v>294</v>
      </c>
      <c r="F11" s="39">
        <v>1050</v>
      </c>
      <c r="G11" s="32">
        <v>0</v>
      </c>
      <c r="H11" s="33">
        <f>F11-G11</f>
        <v>1050</v>
      </c>
    </row>
    <row r="12" spans="1:8" ht="14.25" customHeight="1">
      <c r="A12" s="58" t="s">
        <v>265</v>
      </c>
      <c r="B12" s="32">
        <v>18899297</v>
      </c>
      <c r="C12" s="32">
        <v>24019800</v>
      </c>
      <c r="D12" s="33">
        <f>B12-C12</f>
        <v>-5120503</v>
      </c>
      <c r="E12" s="10" t="s">
        <v>295</v>
      </c>
      <c r="F12" s="39">
        <v>899758</v>
      </c>
      <c r="G12" s="32">
        <v>1675951</v>
      </c>
      <c r="H12" s="33">
        <f>F12-G12</f>
        <v>-776193</v>
      </c>
    </row>
    <row r="13" spans="1:8" ht="14.25" customHeight="1">
      <c r="A13" s="58"/>
      <c r="B13" s="32"/>
      <c r="C13" s="32"/>
      <c r="D13" s="33"/>
      <c r="E13" s="10" t="s">
        <v>296</v>
      </c>
      <c r="F13" s="39">
        <v>5500000</v>
      </c>
      <c r="G13" s="32">
        <v>5300000</v>
      </c>
      <c r="H13" s="33">
        <f t="shared" si="1"/>
        <v>200000</v>
      </c>
    </row>
    <row r="14" spans="1:8" ht="14.25" customHeight="1">
      <c r="A14" s="54" t="s">
        <v>326</v>
      </c>
      <c r="B14" s="28">
        <v>280169705</v>
      </c>
      <c r="C14" s="28">
        <v>263688022</v>
      </c>
      <c r="D14" s="31">
        <f t="shared" si="0"/>
        <v>16481683</v>
      </c>
      <c r="E14" s="47" t="s">
        <v>320</v>
      </c>
      <c r="F14" s="41">
        <v>9405452</v>
      </c>
      <c r="G14" s="28">
        <v>9020671</v>
      </c>
      <c r="H14" s="31">
        <f t="shared" si="1"/>
        <v>384781</v>
      </c>
    </row>
    <row r="15" spans="1:8" ht="14.25" customHeight="1">
      <c r="A15" s="54" t="s">
        <v>47</v>
      </c>
      <c r="B15" s="28">
        <v>107104743</v>
      </c>
      <c r="C15" s="28">
        <v>77626864</v>
      </c>
      <c r="D15" s="31">
        <f t="shared" si="0"/>
        <v>29477879</v>
      </c>
      <c r="E15" s="10" t="s">
        <v>299</v>
      </c>
      <c r="F15" s="39">
        <v>9405452</v>
      </c>
      <c r="G15" s="32">
        <v>9020671</v>
      </c>
      <c r="H15" s="31">
        <f t="shared" si="1"/>
        <v>384781</v>
      </c>
    </row>
    <row r="16" spans="1:8" ht="14.25" customHeight="1">
      <c r="A16" s="57" t="s">
        <v>270</v>
      </c>
      <c r="B16" s="30">
        <v>87970110</v>
      </c>
      <c r="C16" s="30">
        <v>56847040</v>
      </c>
      <c r="D16" s="31">
        <f t="shared" si="0"/>
        <v>31123070</v>
      </c>
      <c r="E16" s="10"/>
      <c r="F16" s="39"/>
      <c r="G16" s="32"/>
      <c r="H16" s="33"/>
    </row>
    <row r="17" spans="1:8" ht="14.25" customHeight="1">
      <c r="A17" s="59" t="s">
        <v>271</v>
      </c>
      <c r="B17" s="32">
        <v>19134633</v>
      </c>
      <c r="C17" s="32">
        <v>20779824</v>
      </c>
      <c r="D17" s="33">
        <f t="shared" si="0"/>
        <v>-1645191</v>
      </c>
      <c r="E17" s="10"/>
      <c r="F17" s="39"/>
      <c r="G17" s="32"/>
      <c r="H17" s="33"/>
    </row>
    <row r="18" spans="1:8" ht="14.25" customHeight="1">
      <c r="A18" s="54" t="s">
        <v>274</v>
      </c>
      <c r="B18" s="28">
        <v>173064962</v>
      </c>
      <c r="C18" s="28">
        <v>186061158</v>
      </c>
      <c r="D18" s="31">
        <f t="shared" si="0"/>
        <v>-12996196</v>
      </c>
      <c r="E18" s="10"/>
      <c r="F18" s="39"/>
      <c r="G18" s="32"/>
      <c r="H18" s="33"/>
    </row>
    <row r="19" spans="1:8" ht="14.25" customHeight="1">
      <c r="A19" s="57" t="s">
        <v>271</v>
      </c>
      <c r="B19" s="30">
        <v>4876367</v>
      </c>
      <c r="C19" s="30">
        <v>4979505</v>
      </c>
      <c r="D19" s="31">
        <f t="shared" si="0"/>
        <v>-103138</v>
      </c>
      <c r="E19" s="10"/>
      <c r="F19" s="39"/>
      <c r="G19" s="32"/>
      <c r="H19" s="33"/>
    </row>
    <row r="20" spans="1:8" ht="14.25" customHeight="1">
      <c r="A20" s="58" t="s">
        <v>275</v>
      </c>
      <c r="B20" s="32">
        <v>12920136</v>
      </c>
      <c r="C20" s="32">
        <v>170247</v>
      </c>
      <c r="D20" s="33">
        <f t="shared" si="0"/>
        <v>12749889</v>
      </c>
      <c r="E20" s="10"/>
      <c r="F20" s="39"/>
      <c r="G20" s="32"/>
      <c r="H20" s="33"/>
    </row>
    <row r="21" spans="1:8" ht="14.25" customHeight="1">
      <c r="A21" s="58" t="s">
        <v>278</v>
      </c>
      <c r="B21" s="32">
        <v>80214</v>
      </c>
      <c r="C21" s="32">
        <v>107714</v>
      </c>
      <c r="D21" s="33">
        <f t="shared" si="0"/>
        <v>-27500</v>
      </c>
      <c r="E21" s="8" t="s">
        <v>0</v>
      </c>
      <c r="F21" s="43">
        <f>F9+F14</f>
        <v>37061813</v>
      </c>
      <c r="G21" s="34">
        <f>G9+G14</f>
        <v>24292202</v>
      </c>
      <c r="H21" s="35">
        <f>F21-G21</f>
        <v>12769611</v>
      </c>
    </row>
    <row r="22" spans="1:8" ht="14.25" customHeight="1">
      <c r="A22" s="58" t="s">
        <v>281</v>
      </c>
      <c r="B22" s="32">
        <v>1774493</v>
      </c>
      <c r="C22" s="32">
        <v>1933151</v>
      </c>
      <c r="D22" s="33">
        <f t="shared" si="0"/>
        <v>-158658</v>
      </c>
      <c r="E22" s="44" t="s">
        <v>48</v>
      </c>
      <c r="F22" s="95"/>
      <c r="G22" s="96"/>
      <c r="H22" s="97"/>
    </row>
    <row r="23" spans="1:8" ht="14.25" customHeight="1">
      <c r="A23" s="58" t="s">
        <v>284</v>
      </c>
      <c r="B23" s="32">
        <v>0</v>
      </c>
      <c r="C23" s="32">
        <v>15841570</v>
      </c>
      <c r="D23" s="33">
        <f t="shared" si="0"/>
        <v>-15841570</v>
      </c>
      <c r="E23" s="45" t="s">
        <v>327</v>
      </c>
      <c r="F23" s="36">
        <v>58780268</v>
      </c>
      <c r="G23" s="37">
        <v>58780268</v>
      </c>
      <c r="H23" s="38">
        <f t="shared" ref="H23:H36" si="2">F23-G23</f>
        <v>0</v>
      </c>
    </row>
    <row r="24" spans="1:8" ht="14.25" customHeight="1">
      <c r="A24" s="58" t="s">
        <v>285</v>
      </c>
      <c r="B24" s="32">
        <v>50300</v>
      </c>
      <c r="C24" s="32">
        <v>50300</v>
      </c>
      <c r="D24" s="33">
        <f>B24-C24</f>
        <v>0</v>
      </c>
      <c r="E24" s="7" t="s">
        <v>301</v>
      </c>
      <c r="F24" s="39">
        <v>50397040</v>
      </c>
      <c r="G24" s="32">
        <v>50397040</v>
      </c>
      <c r="H24" s="33">
        <f>F24-G24</f>
        <v>0</v>
      </c>
    </row>
    <row r="25" spans="1:8" ht="14.25" customHeight="1">
      <c r="A25" s="58" t="s">
        <v>286</v>
      </c>
      <c r="B25" s="32">
        <v>9405452</v>
      </c>
      <c r="C25" s="32">
        <v>9020671</v>
      </c>
      <c r="D25" s="33">
        <f>B25-C25</f>
        <v>384781</v>
      </c>
      <c r="E25" s="7" t="s">
        <v>302</v>
      </c>
      <c r="F25" s="39">
        <v>8383228</v>
      </c>
      <c r="G25" s="32">
        <v>8383228</v>
      </c>
      <c r="H25" s="33">
        <f>F25-G25</f>
        <v>0</v>
      </c>
    </row>
    <row r="26" spans="1:8" ht="14.25" customHeight="1">
      <c r="A26" s="58" t="s">
        <v>287</v>
      </c>
      <c r="B26" s="32">
        <v>22608000</v>
      </c>
      <c r="C26" s="32">
        <v>22608000</v>
      </c>
      <c r="D26" s="33">
        <f t="shared" si="0"/>
        <v>0</v>
      </c>
      <c r="E26" s="7" t="s">
        <v>328</v>
      </c>
      <c r="F26" s="39">
        <v>16283174</v>
      </c>
      <c r="G26" s="32">
        <v>17929818</v>
      </c>
      <c r="H26" s="33">
        <f t="shared" si="2"/>
        <v>-1646644</v>
      </c>
    </row>
    <row r="27" spans="1:8" ht="14.25" customHeight="1">
      <c r="A27" s="58" t="s">
        <v>291</v>
      </c>
      <c r="B27" s="32">
        <v>121350000</v>
      </c>
      <c r="C27" s="32">
        <v>131350000</v>
      </c>
      <c r="D27" s="33">
        <f t="shared" si="0"/>
        <v>-10000000</v>
      </c>
      <c r="E27" s="7" t="s">
        <v>329</v>
      </c>
      <c r="F27" s="39">
        <v>143958000</v>
      </c>
      <c r="G27" s="32">
        <v>153958000</v>
      </c>
      <c r="H27" s="33">
        <f t="shared" si="2"/>
        <v>-10000000</v>
      </c>
    </row>
    <row r="28" spans="1:8" ht="14.25" customHeight="1">
      <c r="A28" s="58"/>
      <c r="B28" s="32"/>
      <c r="C28" s="32"/>
      <c r="D28" s="33"/>
      <c r="E28" s="7" t="s">
        <v>305</v>
      </c>
      <c r="F28" s="39">
        <v>5340000</v>
      </c>
      <c r="G28" s="32">
        <v>5340000</v>
      </c>
      <c r="H28" s="33">
        <f>F28-G28</f>
        <v>0</v>
      </c>
    </row>
    <row r="29" spans="1:8" ht="14.25" customHeight="1">
      <c r="A29" s="58"/>
      <c r="B29" s="32"/>
      <c r="C29" s="32"/>
      <c r="D29" s="33"/>
      <c r="E29" s="7" t="s">
        <v>306</v>
      </c>
      <c r="F29" s="39">
        <v>7168000</v>
      </c>
      <c r="G29" s="32">
        <v>7168000</v>
      </c>
      <c r="H29" s="33">
        <f>F29-G29</f>
        <v>0</v>
      </c>
    </row>
    <row r="30" spans="1:8" ht="14.25" customHeight="1">
      <c r="A30" s="58"/>
      <c r="B30" s="32"/>
      <c r="C30" s="32"/>
      <c r="D30" s="33"/>
      <c r="E30" s="7" t="s">
        <v>307</v>
      </c>
      <c r="F30" s="39">
        <v>10100000</v>
      </c>
      <c r="G30" s="32">
        <v>10100000</v>
      </c>
      <c r="H30" s="33">
        <f>F30-G30</f>
        <v>0</v>
      </c>
    </row>
    <row r="31" spans="1:8" ht="14.25" customHeight="1">
      <c r="A31" s="58"/>
      <c r="B31" s="32"/>
      <c r="C31" s="32"/>
      <c r="D31" s="33"/>
      <c r="E31" s="7" t="s">
        <v>308</v>
      </c>
      <c r="F31" s="39">
        <v>121350000</v>
      </c>
      <c r="G31" s="32">
        <v>131350000</v>
      </c>
      <c r="H31" s="33">
        <f>F31-G31</f>
        <v>-10000000</v>
      </c>
    </row>
    <row r="32" spans="1:8" ht="14.25" customHeight="1">
      <c r="A32" s="58"/>
      <c r="B32" s="32"/>
      <c r="C32" s="32"/>
      <c r="D32" s="33"/>
      <c r="E32" s="7" t="s">
        <v>321</v>
      </c>
      <c r="F32" s="39">
        <v>81945497</v>
      </c>
      <c r="G32" s="32">
        <v>56417345</v>
      </c>
      <c r="H32" s="33">
        <f t="shared" si="2"/>
        <v>25528152</v>
      </c>
    </row>
    <row r="33" spans="1:8" ht="14.25" customHeight="1">
      <c r="A33" s="58"/>
      <c r="B33" s="32"/>
      <c r="C33" s="32"/>
      <c r="D33" s="33"/>
      <c r="E33" s="7" t="s">
        <v>310</v>
      </c>
      <c r="F33" s="39">
        <v>15528152</v>
      </c>
      <c r="G33" s="32">
        <v>10842681</v>
      </c>
      <c r="H33" s="33">
        <f>F33-G33</f>
        <v>4685471</v>
      </c>
    </row>
    <row r="34" spans="1:8" ht="14.25" customHeight="1">
      <c r="A34" s="58"/>
      <c r="B34" s="32"/>
      <c r="C34" s="32"/>
      <c r="D34" s="33"/>
      <c r="E34" s="7"/>
      <c r="F34" s="39"/>
      <c r="G34" s="32"/>
      <c r="H34" s="33"/>
    </row>
    <row r="35" spans="1:8" ht="14.25" customHeight="1">
      <c r="A35" s="58"/>
      <c r="B35" s="32"/>
      <c r="C35" s="32"/>
      <c r="D35" s="33"/>
      <c r="E35" s="8" t="s">
        <v>1</v>
      </c>
      <c r="F35" s="34">
        <f>F23+F26+F27+F32</f>
        <v>300966939</v>
      </c>
      <c r="G35" s="34">
        <f>G23+G26+G27+G32</f>
        <v>287085431</v>
      </c>
      <c r="H35" s="35">
        <f t="shared" si="2"/>
        <v>13881508</v>
      </c>
    </row>
    <row r="36" spans="1:8" ht="20.25" customHeight="1">
      <c r="A36" s="55" t="s">
        <v>52</v>
      </c>
      <c r="B36" s="34">
        <f>B9+B14</f>
        <v>338028752</v>
      </c>
      <c r="C36" s="34">
        <f>C9+C14</f>
        <v>311377633</v>
      </c>
      <c r="D36" s="35">
        <f t="shared" si="0"/>
        <v>26651119</v>
      </c>
      <c r="E36" s="8" t="s">
        <v>2</v>
      </c>
      <c r="F36" s="40">
        <f>F21+F35</f>
        <v>338028752</v>
      </c>
      <c r="G36" s="34">
        <f>G21+G35</f>
        <v>311377633</v>
      </c>
      <c r="H36" s="25">
        <f t="shared" si="2"/>
        <v>26651119</v>
      </c>
    </row>
    <row r="37" spans="1:8" ht="14.25" customHeight="1">
      <c r="A37" s="135"/>
      <c r="B37" s="136"/>
      <c r="C37" s="136"/>
      <c r="D37" s="136"/>
      <c r="E37" s="136"/>
      <c r="F37" s="136"/>
      <c r="G37" s="136"/>
      <c r="H37" s="136"/>
    </row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sheetProtection algorithmName="SHA-512" hashValue="N+munYI28dC8ONFWfCQdiOgU3DvSDAGggFdknwofapRehomv0PR6V6WvFjfxqauHDk6dCee7JLHxAvgVFGInbw==" saltValue="JCuUfA7KiNdqs92vBm3frg==" spinCount="100000" sheet="1" scenarios="1" selectLockedCells="1"/>
  <mergeCells count="4">
    <mergeCell ref="A4:H4"/>
    <mergeCell ref="D7:D8"/>
    <mergeCell ref="H7:H8"/>
    <mergeCell ref="A37:H37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view="pageBreakPreview" zoomScaleNormal="100" zoomScaleSheetLayoutView="100" workbookViewId="0"/>
  </sheetViews>
  <sheetFormatPr defaultColWidth="9"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93" t="s">
        <v>330</v>
      </c>
    </row>
    <row r="3" spans="1:8" ht="14.25">
      <c r="A3" s="56" t="s">
        <v>333</v>
      </c>
      <c r="B3" s="56"/>
      <c r="C3" s="56"/>
      <c r="D3" s="56"/>
      <c r="E3" s="56"/>
      <c r="F3" s="56"/>
      <c r="G3" s="56"/>
      <c r="H3" s="56"/>
    </row>
    <row r="4" spans="1:8">
      <c r="A4" s="165" t="s">
        <v>313</v>
      </c>
      <c r="B4" s="165"/>
      <c r="C4" s="165"/>
      <c r="D4" s="165"/>
      <c r="E4" s="165"/>
      <c r="F4" s="165"/>
      <c r="G4" s="165"/>
      <c r="H4" s="165"/>
    </row>
    <row r="5" spans="1:8" ht="13.5" customHeight="1">
      <c r="A5" s="20"/>
      <c r="B5" s="20"/>
      <c r="C5" s="20"/>
      <c r="D5" s="20"/>
      <c r="E5" s="20"/>
      <c r="F5" s="20"/>
      <c r="G5" s="20"/>
      <c r="H5" s="79" t="s">
        <v>53</v>
      </c>
    </row>
    <row r="6" spans="1:8" ht="14.25" customHeight="1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>
      <c r="A7" s="52"/>
      <c r="B7" s="49" t="s">
        <v>5</v>
      </c>
      <c r="C7" s="49" t="s">
        <v>6</v>
      </c>
      <c r="D7" s="166" t="s">
        <v>7</v>
      </c>
      <c r="E7" s="6"/>
      <c r="F7" s="48" t="s">
        <v>5</v>
      </c>
      <c r="G7" s="49" t="s">
        <v>6</v>
      </c>
      <c r="H7" s="166" t="s">
        <v>7</v>
      </c>
    </row>
    <row r="8" spans="1:8" ht="14.25" customHeight="1">
      <c r="A8" s="53"/>
      <c r="B8" s="51" t="s">
        <v>8</v>
      </c>
      <c r="C8" s="51" t="s">
        <v>8</v>
      </c>
      <c r="D8" s="167"/>
      <c r="E8" s="46"/>
      <c r="F8" s="50" t="s">
        <v>8</v>
      </c>
      <c r="G8" s="51" t="s">
        <v>8</v>
      </c>
      <c r="H8" s="167"/>
    </row>
    <row r="9" spans="1:8" ht="14.25" customHeight="1">
      <c r="A9" s="54" t="s">
        <v>9</v>
      </c>
      <c r="B9" s="28">
        <v>59425830</v>
      </c>
      <c r="C9" s="28">
        <v>54385444</v>
      </c>
      <c r="D9" s="29">
        <f t="shared" ref="D9:D33" si="0">B9-C9</f>
        <v>5040386</v>
      </c>
      <c r="E9" s="47" t="s">
        <v>319</v>
      </c>
      <c r="F9" s="41">
        <v>23073439</v>
      </c>
      <c r="G9" s="28">
        <v>15526626</v>
      </c>
      <c r="H9" s="29">
        <f t="shared" ref="H9:H15" si="1">F9-G9</f>
        <v>7546813</v>
      </c>
    </row>
    <row r="10" spans="1:8" ht="14.25" customHeight="1">
      <c r="A10" s="57" t="s">
        <v>260</v>
      </c>
      <c r="B10" s="30">
        <v>33319334</v>
      </c>
      <c r="C10" s="30">
        <v>32383964</v>
      </c>
      <c r="D10" s="31">
        <f t="shared" si="0"/>
        <v>935370</v>
      </c>
      <c r="E10" s="60" t="s">
        <v>293</v>
      </c>
      <c r="F10" s="42">
        <v>16767956</v>
      </c>
      <c r="G10" s="30">
        <v>7675338</v>
      </c>
      <c r="H10" s="31">
        <f t="shared" si="1"/>
        <v>9092618</v>
      </c>
    </row>
    <row r="11" spans="1:8" ht="14.25" customHeight="1">
      <c r="A11" s="58" t="s">
        <v>264</v>
      </c>
      <c r="B11" s="32">
        <v>1595436</v>
      </c>
      <c r="C11" s="32">
        <v>1304080</v>
      </c>
      <c r="D11" s="33">
        <f>B11-C11</f>
        <v>291356</v>
      </c>
      <c r="E11" s="10" t="s">
        <v>294</v>
      </c>
      <c r="F11" s="39">
        <v>1050</v>
      </c>
      <c r="G11" s="32">
        <v>840</v>
      </c>
      <c r="H11" s="33">
        <f>F11-G11</f>
        <v>210</v>
      </c>
    </row>
    <row r="12" spans="1:8" ht="14.25" customHeight="1">
      <c r="A12" s="58" t="s">
        <v>265</v>
      </c>
      <c r="B12" s="32">
        <v>24511060</v>
      </c>
      <c r="C12" s="32">
        <v>20697400</v>
      </c>
      <c r="D12" s="33">
        <f>B12-C12</f>
        <v>3813660</v>
      </c>
      <c r="E12" s="10" t="s">
        <v>295</v>
      </c>
      <c r="F12" s="39">
        <v>1004433</v>
      </c>
      <c r="G12" s="32">
        <v>2050448</v>
      </c>
      <c r="H12" s="33">
        <f>F12-G12</f>
        <v>-1046015</v>
      </c>
    </row>
    <row r="13" spans="1:8" ht="14.25" customHeight="1">
      <c r="A13" s="58" t="s">
        <v>266</v>
      </c>
      <c r="B13" s="32">
        <v>0</v>
      </c>
      <c r="C13" s="32">
        <v>0</v>
      </c>
      <c r="D13" s="33">
        <f t="shared" si="0"/>
        <v>0</v>
      </c>
      <c r="E13" s="10" t="s">
        <v>296</v>
      </c>
      <c r="F13" s="39">
        <v>5300000</v>
      </c>
      <c r="G13" s="32">
        <v>5800000</v>
      </c>
      <c r="H13" s="33">
        <f t="shared" si="1"/>
        <v>-500000</v>
      </c>
    </row>
    <row r="14" spans="1:8" ht="14.25" customHeight="1">
      <c r="A14" s="54" t="s">
        <v>326</v>
      </c>
      <c r="B14" s="28">
        <v>168159266</v>
      </c>
      <c r="C14" s="28">
        <v>148091551</v>
      </c>
      <c r="D14" s="31">
        <f t="shared" si="0"/>
        <v>20067715</v>
      </c>
      <c r="E14" s="47" t="s">
        <v>320</v>
      </c>
      <c r="F14" s="41">
        <v>6565122</v>
      </c>
      <c r="G14" s="28">
        <v>9257429</v>
      </c>
      <c r="H14" s="31">
        <f t="shared" si="1"/>
        <v>-2692307</v>
      </c>
    </row>
    <row r="15" spans="1:8" ht="14.25" customHeight="1">
      <c r="A15" s="54" t="s">
        <v>47</v>
      </c>
      <c r="B15" s="28">
        <v>0</v>
      </c>
      <c r="C15" s="28">
        <v>0</v>
      </c>
      <c r="D15" s="31">
        <f t="shared" si="0"/>
        <v>0</v>
      </c>
      <c r="E15" s="10" t="s">
        <v>299</v>
      </c>
      <c r="F15" s="39">
        <v>6565122</v>
      </c>
      <c r="G15" s="32">
        <v>9257429</v>
      </c>
      <c r="H15" s="31">
        <f t="shared" si="1"/>
        <v>-2692307</v>
      </c>
    </row>
    <row r="16" spans="1:8" ht="14.25" customHeight="1">
      <c r="A16" s="57"/>
      <c r="B16" s="30"/>
      <c r="C16" s="30"/>
      <c r="D16" s="31"/>
      <c r="E16" s="10"/>
      <c r="F16" s="39"/>
      <c r="G16" s="32"/>
      <c r="H16" s="33"/>
    </row>
    <row r="17" spans="1:8" ht="14.25" customHeight="1">
      <c r="A17" s="59"/>
      <c r="B17" s="32"/>
      <c r="C17" s="32"/>
      <c r="D17" s="33"/>
      <c r="E17" s="10"/>
      <c r="F17" s="39"/>
      <c r="G17" s="32"/>
      <c r="H17" s="33"/>
    </row>
    <row r="18" spans="1:8" ht="14.25" customHeight="1">
      <c r="A18" s="54" t="s">
        <v>274</v>
      </c>
      <c r="B18" s="28">
        <v>168159266</v>
      </c>
      <c r="C18" s="28">
        <v>148091551</v>
      </c>
      <c r="D18" s="31">
        <f t="shared" si="0"/>
        <v>20067715</v>
      </c>
      <c r="E18" s="10"/>
      <c r="F18" s="39"/>
      <c r="G18" s="32"/>
      <c r="H18" s="33"/>
    </row>
    <row r="19" spans="1:8" ht="14.25" customHeight="1">
      <c r="A19" s="57" t="s">
        <v>271</v>
      </c>
      <c r="B19" s="30">
        <v>10856518</v>
      </c>
      <c r="C19" s="30">
        <v>5093811</v>
      </c>
      <c r="D19" s="31">
        <f t="shared" si="0"/>
        <v>5762707</v>
      </c>
      <c r="E19" s="10"/>
      <c r="F19" s="39"/>
      <c r="G19" s="32"/>
      <c r="H19" s="33"/>
    </row>
    <row r="20" spans="1:8" ht="14.25" customHeight="1">
      <c r="A20" s="58" t="s">
        <v>275</v>
      </c>
      <c r="B20" s="32">
        <v>378473</v>
      </c>
      <c r="C20" s="32">
        <v>555023</v>
      </c>
      <c r="D20" s="33">
        <f t="shared" si="0"/>
        <v>-176550</v>
      </c>
      <c r="E20" s="10"/>
      <c r="F20" s="39"/>
      <c r="G20" s="32"/>
      <c r="H20" s="33"/>
    </row>
    <row r="21" spans="1:8" ht="14.25" customHeight="1">
      <c r="A21" s="58" t="s">
        <v>278</v>
      </c>
      <c r="B21" s="32">
        <v>5</v>
      </c>
      <c r="C21" s="32">
        <v>5</v>
      </c>
      <c r="D21" s="33">
        <f t="shared" si="0"/>
        <v>0</v>
      </c>
      <c r="E21" s="8" t="s">
        <v>0</v>
      </c>
      <c r="F21" s="43">
        <f>F9+F14</f>
        <v>29638561</v>
      </c>
      <c r="G21" s="34">
        <f>G9+G14</f>
        <v>24784055</v>
      </c>
      <c r="H21" s="35">
        <f>F21-G21</f>
        <v>4854506</v>
      </c>
    </row>
    <row r="22" spans="1:8" ht="14.25" customHeight="1">
      <c r="A22" s="58" t="s">
        <v>281</v>
      </c>
      <c r="B22" s="32">
        <v>1459148</v>
      </c>
      <c r="C22" s="32">
        <v>2285283</v>
      </c>
      <c r="D22" s="33">
        <f t="shared" si="0"/>
        <v>-826135</v>
      </c>
      <c r="E22" s="44" t="s">
        <v>48</v>
      </c>
      <c r="F22" s="95"/>
      <c r="G22" s="96"/>
      <c r="H22" s="97"/>
    </row>
    <row r="23" spans="1:8" ht="14.25" customHeight="1">
      <c r="A23" s="58" t="s">
        <v>286</v>
      </c>
      <c r="B23" s="32">
        <v>6565122</v>
      </c>
      <c r="C23" s="32">
        <v>9257429</v>
      </c>
      <c r="D23" s="33">
        <f t="shared" si="0"/>
        <v>-2692307</v>
      </c>
      <c r="E23" s="45" t="s">
        <v>49</v>
      </c>
      <c r="F23" s="36">
        <v>0</v>
      </c>
      <c r="G23" s="37">
        <v>0</v>
      </c>
      <c r="H23" s="38">
        <f t="shared" ref="H23:H33" si="2">F23-G23</f>
        <v>0</v>
      </c>
    </row>
    <row r="24" spans="1:8" ht="14.25" customHeight="1">
      <c r="A24" s="58" t="s">
        <v>287</v>
      </c>
      <c r="B24" s="32">
        <v>9200000</v>
      </c>
      <c r="C24" s="32">
        <v>9200000</v>
      </c>
      <c r="D24" s="33">
        <f t="shared" si="0"/>
        <v>0</v>
      </c>
      <c r="E24" s="7" t="s">
        <v>50</v>
      </c>
      <c r="F24" s="39">
        <v>5956727</v>
      </c>
      <c r="G24" s="32">
        <v>1739446</v>
      </c>
      <c r="H24" s="33">
        <f t="shared" si="2"/>
        <v>4217281</v>
      </c>
    </row>
    <row r="25" spans="1:8" ht="14.25" customHeight="1">
      <c r="A25" s="58" t="s">
        <v>291</v>
      </c>
      <c r="B25" s="32">
        <v>139700000</v>
      </c>
      <c r="C25" s="32">
        <v>121700000</v>
      </c>
      <c r="D25" s="33">
        <f t="shared" si="0"/>
        <v>18000000</v>
      </c>
      <c r="E25" s="7" t="s">
        <v>51</v>
      </c>
      <c r="F25" s="39">
        <v>148900000</v>
      </c>
      <c r="G25" s="32">
        <v>130900000</v>
      </c>
      <c r="H25" s="33">
        <f t="shared" si="2"/>
        <v>18000000</v>
      </c>
    </row>
    <row r="26" spans="1:8" ht="14.25" customHeight="1">
      <c r="A26" s="58"/>
      <c r="B26" s="32"/>
      <c r="C26" s="32"/>
      <c r="D26" s="33"/>
      <c r="E26" s="7" t="s">
        <v>305</v>
      </c>
      <c r="F26" s="39">
        <v>4500000</v>
      </c>
      <c r="G26" s="32">
        <v>4500000</v>
      </c>
      <c r="H26" s="33">
        <f>F26-G26</f>
        <v>0</v>
      </c>
    </row>
    <row r="27" spans="1:8" ht="14.25" customHeight="1">
      <c r="A27" s="58"/>
      <c r="B27" s="32"/>
      <c r="C27" s="32"/>
      <c r="D27" s="33"/>
      <c r="E27" s="7" t="s">
        <v>307</v>
      </c>
      <c r="F27" s="39">
        <v>4700000</v>
      </c>
      <c r="G27" s="32">
        <v>4700000</v>
      </c>
      <c r="H27" s="33">
        <f>F27-G27</f>
        <v>0</v>
      </c>
    </row>
    <row r="28" spans="1:8" ht="14.25" customHeight="1">
      <c r="A28" s="58"/>
      <c r="B28" s="32"/>
      <c r="C28" s="32"/>
      <c r="D28" s="33"/>
      <c r="E28" s="7" t="s">
        <v>308</v>
      </c>
      <c r="F28" s="39">
        <v>139700000</v>
      </c>
      <c r="G28" s="32">
        <v>121700000</v>
      </c>
      <c r="H28" s="33">
        <f>F28-G28</f>
        <v>18000000</v>
      </c>
    </row>
    <row r="29" spans="1:8" ht="14.25" customHeight="1">
      <c r="A29" s="58"/>
      <c r="B29" s="32"/>
      <c r="C29" s="32"/>
      <c r="D29" s="33"/>
      <c r="E29" s="7" t="s">
        <v>321</v>
      </c>
      <c r="F29" s="39">
        <v>43089808</v>
      </c>
      <c r="G29" s="32">
        <v>45053494</v>
      </c>
      <c r="H29" s="33">
        <f t="shared" si="2"/>
        <v>-1963686</v>
      </c>
    </row>
    <row r="30" spans="1:8" ht="14.25" customHeight="1">
      <c r="A30" s="58"/>
      <c r="B30" s="32"/>
      <c r="C30" s="32"/>
      <c r="D30" s="33"/>
      <c r="E30" s="7" t="s">
        <v>310</v>
      </c>
      <c r="F30" s="39">
        <v>16036314</v>
      </c>
      <c r="G30" s="32">
        <v>10379558</v>
      </c>
      <c r="H30" s="33">
        <f>F30-G30</f>
        <v>5656756</v>
      </c>
    </row>
    <row r="31" spans="1:8" ht="14.25" customHeight="1">
      <c r="A31" s="58"/>
      <c r="B31" s="32"/>
      <c r="C31" s="32"/>
      <c r="D31" s="33"/>
      <c r="E31" s="7"/>
      <c r="F31" s="39"/>
      <c r="G31" s="32"/>
      <c r="H31" s="33"/>
    </row>
    <row r="32" spans="1:8" ht="14.25" customHeight="1">
      <c r="A32" s="58"/>
      <c r="B32" s="32"/>
      <c r="C32" s="32"/>
      <c r="D32" s="33"/>
      <c r="E32" s="8" t="s">
        <v>1</v>
      </c>
      <c r="F32" s="34">
        <f>F23+F24+F25+F29</f>
        <v>197946535</v>
      </c>
      <c r="G32" s="34">
        <f>G23+G24+G25+G29</f>
        <v>177692940</v>
      </c>
      <c r="H32" s="35">
        <f t="shared" si="2"/>
        <v>20253595</v>
      </c>
    </row>
    <row r="33" spans="1:8" ht="20.25" customHeight="1">
      <c r="A33" s="55" t="s">
        <v>52</v>
      </c>
      <c r="B33" s="34">
        <f>B9+B14</f>
        <v>227585096</v>
      </c>
      <c r="C33" s="34">
        <f>C9+C14</f>
        <v>202476995</v>
      </c>
      <c r="D33" s="35">
        <f t="shared" si="0"/>
        <v>25108101</v>
      </c>
      <c r="E33" s="8" t="s">
        <v>2</v>
      </c>
      <c r="F33" s="40">
        <f>F21+F32</f>
        <v>227585096</v>
      </c>
      <c r="G33" s="34">
        <f>G21+G32</f>
        <v>202476995</v>
      </c>
      <c r="H33" s="25">
        <f t="shared" si="2"/>
        <v>25108101</v>
      </c>
    </row>
    <row r="34" spans="1:8" ht="14.25" customHeight="1">
      <c r="A34" s="135"/>
      <c r="B34" s="136"/>
      <c r="C34" s="136"/>
      <c r="D34" s="136"/>
      <c r="E34" s="136"/>
      <c r="F34" s="136"/>
      <c r="G34" s="136"/>
      <c r="H34" s="136"/>
    </row>
    <row r="35" spans="1:8" ht="14.25" customHeight="1"/>
    <row r="36" spans="1:8" ht="14.25" customHeight="1"/>
    <row r="37" spans="1:8" ht="14.25" customHeight="1"/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 algorithmName="SHA-512" hashValue="Iq5mhpIab80bxqNYhvWPdMQbWajcQpZr6hxH/jQwDQYOEaSCuEMHtEPl2bGOxuMWE/sLg7FAT9jLKF/g1sUPzQ==" saltValue="mxTkEI2kAQQ8PuUDagbNWw==" spinCount="100000" sheet="1" scenarios="1" selectLockedCells="1"/>
  <mergeCells count="4">
    <mergeCell ref="A4:H4"/>
    <mergeCell ref="D7:D8"/>
    <mergeCell ref="H7:H8"/>
    <mergeCell ref="A34:H34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BreakPreview" zoomScaleNormal="100" zoomScaleSheetLayoutView="100" workbookViewId="0"/>
  </sheetViews>
  <sheetFormatPr defaultColWidth="9"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8" width="8.125" style="2" customWidth="1"/>
    <col min="9" max="9" width="8.125" style="1" customWidth="1"/>
    <col min="10" max="16384" width="9" style="1"/>
  </cols>
  <sheetData>
    <row r="1" spans="1:9" ht="21.75" customHeight="1">
      <c r="A1" s="20"/>
      <c r="B1" s="20"/>
      <c r="C1" s="20"/>
      <c r="D1" s="20"/>
      <c r="E1" s="20"/>
      <c r="F1" s="20"/>
      <c r="G1" s="20"/>
      <c r="H1" s="78"/>
      <c r="I1" s="20"/>
    </row>
    <row r="2" spans="1:9">
      <c r="A2" s="78"/>
      <c r="B2" s="78"/>
      <c r="C2" s="78"/>
      <c r="D2" s="93"/>
      <c r="E2" s="93"/>
      <c r="F2" s="93"/>
      <c r="G2" s="93"/>
      <c r="H2" s="92"/>
      <c r="I2" s="93" t="s">
        <v>175</v>
      </c>
    </row>
    <row r="3" spans="1:9" ht="14.25">
      <c r="A3" s="104" t="s">
        <v>176</v>
      </c>
      <c r="B3" s="104"/>
      <c r="C3" s="104"/>
      <c r="D3" s="104"/>
      <c r="E3" s="104"/>
      <c r="F3" s="104"/>
      <c r="G3" s="104"/>
      <c r="H3" s="104"/>
      <c r="I3" s="104"/>
    </row>
    <row r="4" spans="1:9">
      <c r="A4" s="26"/>
      <c r="B4" s="26"/>
      <c r="C4" s="26"/>
      <c r="D4" s="78"/>
      <c r="E4" s="78"/>
      <c r="F4" s="78"/>
      <c r="G4" s="78"/>
      <c r="H4" s="78"/>
      <c r="I4" s="78"/>
    </row>
    <row r="5" spans="1:9">
      <c r="A5" s="123" t="s">
        <v>166</v>
      </c>
      <c r="B5" s="123"/>
      <c r="C5" s="123"/>
      <c r="D5" s="123"/>
      <c r="E5" s="123"/>
      <c r="F5" s="123"/>
      <c r="G5" s="123"/>
      <c r="H5" s="123"/>
      <c r="I5" s="123"/>
    </row>
    <row r="6" spans="1:9">
      <c r="A6" s="86"/>
      <c r="B6" s="86"/>
      <c r="C6" s="86"/>
      <c r="D6" s="86"/>
      <c r="E6" s="86"/>
      <c r="F6" s="86"/>
      <c r="G6" s="86"/>
      <c r="H6" s="86"/>
      <c r="I6" s="63" t="s">
        <v>53</v>
      </c>
    </row>
    <row r="7" spans="1:9">
      <c r="A7" s="124" t="s">
        <v>36</v>
      </c>
      <c r="B7" s="125"/>
      <c r="C7" s="126"/>
      <c r="D7" s="130" t="s">
        <v>167</v>
      </c>
      <c r="E7" s="130" t="s">
        <v>168</v>
      </c>
      <c r="F7" s="130" t="s">
        <v>169</v>
      </c>
      <c r="G7" s="130" t="s">
        <v>170</v>
      </c>
      <c r="H7" s="130" t="s">
        <v>171</v>
      </c>
      <c r="I7" s="130" t="s">
        <v>172</v>
      </c>
    </row>
    <row r="8" spans="1:9" ht="8.25" customHeight="1">
      <c r="A8" s="127"/>
      <c r="B8" s="128"/>
      <c r="C8" s="129"/>
      <c r="D8" s="131"/>
      <c r="E8" s="134"/>
      <c r="F8" s="132"/>
      <c r="G8" s="131"/>
      <c r="H8" s="131"/>
      <c r="I8" s="131"/>
    </row>
    <row r="9" spans="1:9" ht="14.25" customHeight="1">
      <c r="A9" s="105" t="s">
        <v>45</v>
      </c>
      <c r="B9" s="137" t="s">
        <v>11</v>
      </c>
      <c r="C9" s="85" t="s">
        <v>79</v>
      </c>
      <c r="D9" s="81">
        <v>0</v>
      </c>
      <c r="E9" s="81">
        <v>152108647</v>
      </c>
      <c r="F9" s="81">
        <v>177486650</v>
      </c>
      <c r="G9" s="81">
        <v>329595297</v>
      </c>
      <c r="H9" s="81">
        <v>0</v>
      </c>
      <c r="I9" s="81">
        <v>329595297</v>
      </c>
    </row>
    <row r="10" spans="1:9" ht="14.25" customHeight="1">
      <c r="A10" s="106"/>
      <c r="B10" s="137"/>
      <c r="C10" s="10" t="s">
        <v>80</v>
      </c>
      <c r="D10" s="13">
        <v>0</v>
      </c>
      <c r="E10" s="13">
        <v>132768360</v>
      </c>
      <c r="F10" s="13">
        <v>152612740</v>
      </c>
      <c r="G10" s="13">
        <v>285381100</v>
      </c>
      <c r="H10" s="13">
        <v>0</v>
      </c>
      <c r="I10" s="13">
        <v>285381100</v>
      </c>
    </row>
    <row r="11" spans="1:9" ht="14.25" customHeight="1">
      <c r="A11" s="106"/>
      <c r="B11" s="137"/>
      <c r="C11" s="10" t="s">
        <v>81</v>
      </c>
      <c r="D11" s="13">
        <v>0</v>
      </c>
      <c r="E11" s="13">
        <v>95981540</v>
      </c>
      <c r="F11" s="13">
        <v>114641620</v>
      </c>
      <c r="G11" s="13">
        <v>210623160</v>
      </c>
      <c r="H11" s="13">
        <v>0</v>
      </c>
      <c r="I11" s="13">
        <v>210623160</v>
      </c>
    </row>
    <row r="12" spans="1:9" ht="14.25" customHeight="1">
      <c r="A12" s="106"/>
      <c r="B12" s="137"/>
      <c r="C12" s="10" t="s">
        <v>82</v>
      </c>
      <c r="D12" s="13">
        <v>0</v>
      </c>
      <c r="E12" s="13">
        <v>14572440</v>
      </c>
      <c r="F12" s="13">
        <v>17482680</v>
      </c>
      <c r="G12" s="13">
        <v>32055120</v>
      </c>
      <c r="H12" s="13">
        <v>0</v>
      </c>
      <c r="I12" s="13">
        <v>32055120</v>
      </c>
    </row>
    <row r="13" spans="1:9" ht="14.25" customHeight="1">
      <c r="A13" s="106"/>
      <c r="B13" s="137"/>
      <c r="C13" s="10" t="s">
        <v>83</v>
      </c>
      <c r="D13" s="13">
        <v>0</v>
      </c>
      <c r="E13" s="13">
        <v>7039890</v>
      </c>
      <c r="F13" s="13">
        <v>6718920</v>
      </c>
      <c r="G13" s="13">
        <v>13758810</v>
      </c>
      <c r="H13" s="13">
        <v>0</v>
      </c>
      <c r="I13" s="13">
        <v>13758810</v>
      </c>
    </row>
    <row r="14" spans="1:9" ht="14.25" customHeight="1">
      <c r="A14" s="106"/>
      <c r="B14" s="137"/>
      <c r="C14" s="10" t="s">
        <v>84</v>
      </c>
      <c r="D14" s="13">
        <v>0</v>
      </c>
      <c r="E14" s="13">
        <v>2750400</v>
      </c>
      <c r="F14" s="13">
        <v>2750400</v>
      </c>
      <c r="G14" s="13">
        <v>5500800</v>
      </c>
      <c r="H14" s="13">
        <v>0</v>
      </c>
      <c r="I14" s="13">
        <v>5500800</v>
      </c>
    </row>
    <row r="15" spans="1:9" ht="14.25" customHeight="1">
      <c r="A15" s="106"/>
      <c r="B15" s="137"/>
      <c r="C15" s="10" t="s">
        <v>85</v>
      </c>
      <c r="D15" s="13">
        <v>0</v>
      </c>
      <c r="E15" s="13">
        <v>3619150</v>
      </c>
      <c r="F15" s="13">
        <v>3619920</v>
      </c>
      <c r="G15" s="13">
        <v>7239070</v>
      </c>
      <c r="H15" s="13">
        <v>0</v>
      </c>
      <c r="I15" s="13">
        <v>7239070</v>
      </c>
    </row>
    <row r="16" spans="1:9" ht="14.25" customHeight="1">
      <c r="A16" s="106"/>
      <c r="B16" s="137"/>
      <c r="C16" s="10" t="s">
        <v>86</v>
      </c>
      <c r="D16" s="13">
        <v>0</v>
      </c>
      <c r="E16" s="13">
        <v>645380</v>
      </c>
      <c r="F16" s="13">
        <v>643640</v>
      </c>
      <c r="G16" s="13">
        <v>1289020</v>
      </c>
      <c r="H16" s="13">
        <v>0</v>
      </c>
      <c r="I16" s="13">
        <v>1289020</v>
      </c>
    </row>
    <row r="17" spans="1:9" ht="14.25" customHeight="1">
      <c r="A17" s="106"/>
      <c r="B17" s="137"/>
      <c r="C17" s="10" t="s">
        <v>87</v>
      </c>
      <c r="D17" s="13">
        <v>0</v>
      </c>
      <c r="E17" s="13">
        <v>180510</v>
      </c>
      <c r="F17" s="13">
        <v>208780</v>
      </c>
      <c r="G17" s="13">
        <v>389290</v>
      </c>
      <c r="H17" s="13">
        <v>0</v>
      </c>
      <c r="I17" s="13">
        <v>389290</v>
      </c>
    </row>
    <row r="18" spans="1:9" ht="14.25" customHeight="1">
      <c r="A18" s="106"/>
      <c r="B18" s="137"/>
      <c r="C18" s="10" t="s">
        <v>88</v>
      </c>
      <c r="D18" s="13">
        <v>0</v>
      </c>
      <c r="E18" s="13">
        <v>3117900</v>
      </c>
      <c r="F18" s="13">
        <v>0</v>
      </c>
      <c r="G18" s="13">
        <v>3117900</v>
      </c>
      <c r="H18" s="13">
        <v>0</v>
      </c>
      <c r="I18" s="13">
        <v>3117900</v>
      </c>
    </row>
    <row r="19" spans="1:9" ht="14.25" customHeight="1">
      <c r="A19" s="106"/>
      <c r="B19" s="137"/>
      <c r="C19" s="10" t="s">
        <v>89</v>
      </c>
      <c r="D19" s="13">
        <v>0</v>
      </c>
      <c r="E19" s="13">
        <v>0</v>
      </c>
      <c r="F19" s="13">
        <v>446790</v>
      </c>
      <c r="G19" s="13">
        <v>446790</v>
      </c>
      <c r="H19" s="13">
        <v>0</v>
      </c>
      <c r="I19" s="13">
        <v>446790</v>
      </c>
    </row>
    <row r="20" spans="1:9" ht="14.25" customHeight="1">
      <c r="A20" s="106"/>
      <c r="B20" s="137"/>
      <c r="C20" s="10" t="s">
        <v>90</v>
      </c>
      <c r="D20" s="13">
        <v>0</v>
      </c>
      <c r="E20" s="13">
        <v>148730</v>
      </c>
      <c r="F20" s="13">
        <v>149460</v>
      </c>
      <c r="G20" s="13">
        <v>298190</v>
      </c>
      <c r="H20" s="13">
        <v>0</v>
      </c>
      <c r="I20" s="13">
        <v>298190</v>
      </c>
    </row>
    <row r="21" spans="1:9" ht="14.25" customHeight="1">
      <c r="A21" s="106"/>
      <c r="B21" s="137"/>
      <c r="C21" s="10" t="s">
        <v>91</v>
      </c>
      <c r="D21" s="13">
        <v>0</v>
      </c>
      <c r="E21" s="13">
        <v>95910</v>
      </c>
      <c r="F21" s="13">
        <v>95400</v>
      </c>
      <c r="G21" s="13">
        <v>191310</v>
      </c>
      <c r="H21" s="13">
        <v>0</v>
      </c>
      <c r="I21" s="13">
        <v>191310</v>
      </c>
    </row>
    <row r="22" spans="1:9" ht="14.25" customHeight="1">
      <c r="A22" s="106"/>
      <c r="B22" s="137"/>
      <c r="C22" s="10" t="s">
        <v>92</v>
      </c>
      <c r="D22" s="13">
        <v>0</v>
      </c>
      <c r="E22" s="13">
        <v>119540</v>
      </c>
      <c r="F22" s="13">
        <v>119250</v>
      </c>
      <c r="G22" s="13">
        <v>238790</v>
      </c>
      <c r="H22" s="13">
        <v>0</v>
      </c>
      <c r="I22" s="13">
        <v>238790</v>
      </c>
    </row>
    <row r="23" spans="1:9" ht="14.25" customHeight="1">
      <c r="A23" s="106"/>
      <c r="B23" s="137"/>
      <c r="C23" s="10" t="s">
        <v>93</v>
      </c>
      <c r="D23" s="13">
        <v>0</v>
      </c>
      <c r="E23" s="13">
        <v>698690</v>
      </c>
      <c r="F23" s="13">
        <v>695810</v>
      </c>
      <c r="G23" s="13">
        <v>1394500</v>
      </c>
      <c r="H23" s="13">
        <v>0</v>
      </c>
      <c r="I23" s="13">
        <v>1394500</v>
      </c>
    </row>
    <row r="24" spans="1:9" ht="14.25" customHeight="1">
      <c r="A24" s="106"/>
      <c r="B24" s="137"/>
      <c r="C24" s="10" t="s">
        <v>94</v>
      </c>
      <c r="D24" s="13">
        <v>0</v>
      </c>
      <c r="E24" s="13">
        <v>3798280</v>
      </c>
      <c r="F24" s="13">
        <v>5040070</v>
      </c>
      <c r="G24" s="13">
        <v>8838350</v>
      </c>
      <c r="H24" s="13">
        <v>0</v>
      </c>
      <c r="I24" s="13">
        <v>8838350</v>
      </c>
    </row>
    <row r="25" spans="1:9" ht="14.25" customHeight="1">
      <c r="A25" s="106"/>
      <c r="B25" s="137"/>
      <c r="C25" s="10" t="s">
        <v>95</v>
      </c>
      <c r="D25" s="13">
        <v>0</v>
      </c>
      <c r="E25" s="13">
        <v>19340287</v>
      </c>
      <c r="F25" s="13">
        <v>24873910</v>
      </c>
      <c r="G25" s="13">
        <v>44214197</v>
      </c>
      <c r="H25" s="13">
        <v>0</v>
      </c>
      <c r="I25" s="13">
        <v>44214197</v>
      </c>
    </row>
    <row r="26" spans="1:9" ht="14.25" customHeight="1">
      <c r="A26" s="106"/>
      <c r="B26" s="137"/>
      <c r="C26" s="10" t="s">
        <v>96</v>
      </c>
      <c r="D26" s="13">
        <v>0</v>
      </c>
      <c r="E26" s="13">
        <v>19104537</v>
      </c>
      <c r="F26" s="13">
        <v>24537460</v>
      </c>
      <c r="G26" s="13">
        <v>43641997</v>
      </c>
      <c r="H26" s="13">
        <v>0</v>
      </c>
      <c r="I26" s="13">
        <v>43641997</v>
      </c>
    </row>
    <row r="27" spans="1:9" ht="14.25" customHeight="1">
      <c r="A27" s="106"/>
      <c r="B27" s="137"/>
      <c r="C27" s="10" t="s">
        <v>97</v>
      </c>
      <c r="D27" s="13">
        <v>0</v>
      </c>
      <c r="E27" s="13">
        <v>235750</v>
      </c>
      <c r="F27" s="13">
        <v>336450</v>
      </c>
      <c r="G27" s="13">
        <v>572200</v>
      </c>
      <c r="H27" s="13">
        <v>0</v>
      </c>
      <c r="I27" s="13">
        <v>572200</v>
      </c>
    </row>
    <row r="28" spans="1:9" ht="14.25" customHeight="1">
      <c r="A28" s="106"/>
      <c r="B28" s="137"/>
      <c r="C28" s="10" t="s">
        <v>98</v>
      </c>
      <c r="D28" s="13">
        <v>0</v>
      </c>
      <c r="E28" s="13">
        <v>49000</v>
      </c>
      <c r="F28" s="13">
        <v>0</v>
      </c>
      <c r="G28" s="13">
        <v>49000</v>
      </c>
      <c r="H28" s="13">
        <v>0</v>
      </c>
      <c r="I28" s="13">
        <v>49000</v>
      </c>
    </row>
    <row r="29" spans="1:9" ht="14.25" customHeight="1">
      <c r="A29" s="106"/>
      <c r="B29" s="137"/>
      <c r="C29" s="10" t="s">
        <v>99</v>
      </c>
      <c r="D29" s="13">
        <v>45</v>
      </c>
      <c r="E29" s="13">
        <v>188076</v>
      </c>
      <c r="F29" s="13">
        <v>199828</v>
      </c>
      <c r="G29" s="13">
        <v>387949</v>
      </c>
      <c r="H29" s="13">
        <v>0</v>
      </c>
      <c r="I29" s="13">
        <v>387949</v>
      </c>
    </row>
    <row r="30" spans="1:9" ht="14.25" customHeight="1">
      <c r="A30" s="106"/>
      <c r="B30" s="137"/>
      <c r="C30" s="10" t="s">
        <v>100</v>
      </c>
      <c r="D30" s="13">
        <v>0</v>
      </c>
      <c r="E30" s="13">
        <v>1215002</v>
      </c>
      <c r="F30" s="13">
        <v>1469462</v>
      </c>
      <c r="G30" s="13">
        <v>2684464</v>
      </c>
      <c r="H30" s="13">
        <v>0</v>
      </c>
      <c r="I30" s="13">
        <v>2684464</v>
      </c>
    </row>
    <row r="31" spans="1:9" ht="14.25" customHeight="1">
      <c r="A31" s="106"/>
      <c r="B31" s="137"/>
      <c r="C31" s="10" t="s">
        <v>101</v>
      </c>
      <c r="D31" s="13">
        <v>0</v>
      </c>
      <c r="E31" s="13">
        <v>10000</v>
      </c>
      <c r="F31" s="13">
        <v>50000</v>
      </c>
      <c r="G31" s="13">
        <v>60000</v>
      </c>
      <c r="H31" s="13">
        <v>0</v>
      </c>
      <c r="I31" s="13">
        <v>60000</v>
      </c>
    </row>
    <row r="32" spans="1:9" ht="14.25" customHeight="1">
      <c r="A32" s="106"/>
      <c r="B32" s="137"/>
      <c r="C32" s="10" t="s">
        <v>102</v>
      </c>
      <c r="D32" s="13">
        <v>0</v>
      </c>
      <c r="E32" s="13">
        <v>1125900</v>
      </c>
      <c r="F32" s="13">
        <v>1152600</v>
      </c>
      <c r="G32" s="13">
        <v>2278500</v>
      </c>
      <c r="H32" s="13">
        <v>0</v>
      </c>
      <c r="I32" s="13">
        <v>2278500</v>
      </c>
    </row>
    <row r="33" spans="1:9" ht="14.25" customHeight="1">
      <c r="A33" s="106"/>
      <c r="B33" s="137"/>
      <c r="C33" s="10" t="s">
        <v>103</v>
      </c>
      <c r="D33" s="13">
        <v>0</v>
      </c>
      <c r="E33" s="13">
        <v>79102</v>
      </c>
      <c r="F33" s="13">
        <v>266862</v>
      </c>
      <c r="G33" s="13">
        <v>345964</v>
      </c>
      <c r="H33" s="13">
        <v>0</v>
      </c>
      <c r="I33" s="13">
        <v>345964</v>
      </c>
    </row>
    <row r="34" spans="1:9" ht="14.25" customHeight="1">
      <c r="A34" s="106"/>
      <c r="B34" s="137"/>
      <c r="C34" s="10" t="s">
        <v>104</v>
      </c>
      <c r="D34" s="13">
        <v>0</v>
      </c>
      <c r="E34" s="13">
        <v>79102</v>
      </c>
      <c r="F34" s="13">
        <v>31527</v>
      </c>
      <c r="G34" s="13">
        <v>110629</v>
      </c>
      <c r="H34" s="13">
        <v>0</v>
      </c>
      <c r="I34" s="13">
        <v>110629</v>
      </c>
    </row>
    <row r="35" spans="1:9" ht="14.25" customHeight="1">
      <c r="A35" s="106"/>
      <c r="B35" s="137"/>
      <c r="C35" s="10" t="s">
        <v>105</v>
      </c>
      <c r="D35" s="13">
        <v>0</v>
      </c>
      <c r="E35" s="13">
        <v>0</v>
      </c>
      <c r="F35" s="13">
        <v>235335</v>
      </c>
      <c r="G35" s="13">
        <v>235335</v>
      </c>
      <c r="H35" s="13">
        <v>0</v>
      </c>
      <c r="I35" s="13">
        <v>235335</v>
      </c>
    </row>
    <row r="36" spans="1:9" ht="14.25" customHeight="1">
      <c r="A36" s="106"/>
      <c r="B36" s="137"/>
      <c r="C36" s="8" t="s">
        <v>71</v>
      </c>
      <c r="D36" s="14">
        <v>45</v>
      </c>
      <c r="E36" s="14">
        <v>153560725</v>
      </c>
      <c r="F36" s="14">
        <v>179155940</v>
      </c>
      <c r="G36" s="14">
        <v>332716710</v>
      </c>
      <c r="H36" s="14">
        <v>0</v>
      </c>
      <c r="I36" s="14">
        <v>332716710</v>
      </c>
    </row>
    <row r="37" spans="1:9" ht="14.25" customHeight="1">
      <c r="A37" s="106"/>
      <c r="B37" s="106" t="s">
        <v>12</v>
      </c>
      <c r="C37" s="10" t="s">
        <v>106</v>
      </c>
      <c r="D37" s="13">
        <v>5137977</v>
      </c>
      <c r="E37" s="13">
        <v>112017283</v>
      </c>
      <c r="F37" s="13">
        <v>129216427</v>
      </c>
      <c r="G37" s="13">
        <v>246371687</v>
      </c>
      <c r="H37" s="13">
        <v>0</v>
      </c>
      <c r="I37" s="13">
        <v>246371687</v>
      </c>
    </row>
    <row r="38" spans="1:9" ht="14.25" customHeight="1">
      <c r="A38" s="106"/>
      <c r="B38" s="106"/>
      <c r="C38" s="10" t="s">
        <v>107</v>
      </c>
      <c r="D38" s="13">
        <v>10000</v>
      </c>
      <c r="E38" s="13">
        <v>0</v>
      </c>
      <c r="F38" s="13">
        <v>0</v>
      </c>
      <c r="G38" s="13">
        <v>10000</v>
      </c>
      <c r="H38" s="13">
        <v>0</v>
      </c>
      <c r="I38" s="13">
        <v>10000</v>
      </c>
    </row>
    <row r="39" spans="1:9" ht="14.25" customHeight="1">
      <c r="A39" s="106"/>
      <c r="B39" s="106"/>
      <c r="C39" s="10" t="s">
        <v>108</v>
      </c>
      <c r="D39" s="13">
        <v>3386368</v>
      </c>
      <c r="E39" s="13">
        <v>72579727</v>
      </c>
      <c r="F39" s="13">
        <v>78434349</v>
      </c>
      <c r="G39" s="13">
        <v>154400444</v>
      </c>
      <c r="H39" s="13">
        <v>0</v>
      </c>
      <c r="I39" s="13">
        <v>154400444</v>
      </c>
    </row>
    <row r="40" spans="1:9" ht="14.25" customHeight="1">
      <c r="A40" s="106"/>
      <c r="B40" s="106"/>
      <c r="C40" s="10" t="s">
        <v>109</v>
      </c>
      <c r="D40" s="13">
        <v>2967432</v>
      </c>
      <c r="E40" s="13">
        <v>61756586</v>
      </c>
      <c r="F40" s="13">
        <v>66136104</v>
      </c>
      <c r="G40" s="13">
        <v>130860122</v>
      </c>
      <c r="H40" s="13">
        <v>0</v>
      </c>
      <c r="I40" s="13">
        <v>130860122</v>
      </c>
    </row>
    <row r="41" spans="1:9" ht="14.25" customHeight="1">
      <c r="A41" s="106"/>
      <c r="B41" s="106"/>
      <c r="C41" s="10" t="s">
        <v>110</v>
      </c>
      <c r="D41" s="13">
        <v>418936</v>
      </c>
      <c r="E41" s="13">
        <v>10823141</v>
      </c>
      <c r="F41" s="13">
        <v>12298245</v>
      </c>
      <c r="G41" s="13">
        <v>23540322</v>
      </c>
      <c r="H41" s="13">
        <v>0</v>
      </c>
      <c r="I41" s="13">
        <v>23540322</v>
      </c>
    </row>
    <row r="42" spans="1:9" ht="14.25" customHeight="1">
      <c r="A42" s="106"/>
      <c r="B42" s="106"/>
      <c r="C42" s="10" t="s">
        <v>111</v>
      </c>
      <c r="D42" s="13">
        <v>1089437</v>
      </c>
      <c r="E42" s="13">
        <v>15392308</v>
      </c>
      <c r="F42" s="13">
        <v>15053880</v>
      </c>
      <c r="G42" s="13">
        <v>31535625</v>
      </c>
      <c r="H42" s="13">
        <v>0</v>
      </c>
      <c r="I42" s="13">
        <v>31535625</v>
      </c>
    </row>
    <row r="43" spans="1:9" ht="14.25" customHeight="1">
      <c r="A43" s="106"/>
      <c r="B43" s="106"/>
      <c r="C43" s="10" t="s">
        <v>112</v>
      </c>
      <c r="D43" s="13">
        <v>0</v>
      </c>
      <c r="E43" s="13">
        <v>9536908</v>
      </c>
      <c r="F43" s="13">
        <v>16495248</v>
      </c>
      <c r="G43" s="13">
        <v>26032156</v>
      </c>
      <c r="H43" s="13">
        <v>0</v>
      </c>
      <c r="I43" s="13">
        <v>26032156</v>
      </c>
    </row>
    <row r="44" spans="1:9" ht="14.25" customHeight="1">
      <c r="A44" s="106"/>
      <c r="B44" s="106"/>
      <c r="C44" s="10" t="s">
        <v>113</v>
      </c>
      <c r="D44" s="13">
        <v>0</v>
      </c>
      <c r="E44" s="13">
        <v>1154424</v>
      </c>
      <c r="F44" s="13">
        <v>4371453</v>
      </c>
      <c r="G44" s="13">
        <v>5525877</v>
      </c>
      <c r="H44" s="13">
        <v>0</v>
      </c>
      <c r="I44" s="13">
        <v>5525877</v>
      </c>
    </row>
    <row r="45" spans="1:9" ht="14.25" customHeight="1">
      <c r="A45" s="106"/>
      <c r="B45" s="106"/>
      <c r="C45" s="10" t="s">
        <v>114</v>
      </c>
      <c r="D45" s="13">
        <v>0</v>
      </c>
      <c r="E45" s="13">
        <v>801000</v>
      </c>
      <c r="F45" s="13">
        <v>991835</v>
      </c>
      <c r="G45" s="13">
        <v>1792835</v>
      </c>
      <c r="H45" s="13">
        <v>0</v>
      </c>
      <c r="I45" s="13">
        <v>1792835</v>
      </c>
    </row>
    <row r="46" spans="1:9" ht="14.25" customHeight="1">
      <c r="A46" s="106"/>
      <c r="B46" s="106"/>
      <c r="C46" s="10" t="s">
        <v>115</v>
      </c>
      <c r="D46" s="13">
        <v>0</v>
      </c>
      <c r="E46" s="13">
        <v>353424</v>
      </c>
      <c r="F46" s="13">
        <v>3379618</v>
      </c>
      <c r="G46" s="13">
        <v>3733042</v>
      </c>
      <c r="H46" s="13">
        <v>0</v>
      </c>
      <c r="I46" s="13">
        <v>3733042</v>
      </c>
    </row>
    <row r="47" spans="1:9" ht="14.25" customHeight="1">
      <c r="A47" s="106"/>
      <c r="B47" s="106"/>
      <c r="C47" s="10" t="s">
        <v>116</v>
      </c>
      <c r="D47" s="13">
        <v>652172</v>
      </c>
      <c r="E47" s="13">
        <v>13353916</v>
      </c>
      <c r="F47" s="13">
        <v>14861497</v>
      </c>
      <c r="G47" s="13">
        <v>28867585</v>
      </c>
      <c r="H47" s="13">
        <v>0</v>
      </c>
      <c r="I47" s="13">
        <v>28867585</v>
      </c>
    </row>
    <row r="48" spans="1:9" ht="14.25" customHeight="1">
      <c r="A48" s="106"/>
      <c r="B48" s="106"/>
      <c r="C48" s="10" t="s">
        <v>117</v>
      </c>
      <c r="D48" s="13">
        <v>277040</v>
      </c>
      <c r="E48" s="13">
        <v>16755401</v>
      </c>
      <c r="F48" s="13">
        <v>19226830</v>
      </c>
      <c r="G48" s="13">
        <v>36259271</v>
      </c>
      <c r="H48" s="13">
        <v>0</v>
      </c>
      <c r="I48" s="13">
        <v>36259271</v>
      </c>
    </row>
    <row r="49" spans="1:9" ht="14.25" customHeight="1">
      <c r="A49" s="106"/>
      <c r="B49" s="106"/>
      <c r="C49" s="10" t="s">
        <v>118</v>
      </c>
      <c r="D49" s="13">
        <v>0</v>
      </c>
      <c r="E49" s="13">
        <v>8699738</v>
      </c>
      <c r="F49" s="13">
        <v>10091698</v>
      </c>
      <c r="G49" s="13">
        <v>18791436</v>
      </c>
      <c r="H49" s="13">
        <v>0</v>
      </c>
      <c r="I49" s="13">
        <v>18791436</v>
      </c>
    </row>
    <row r="50" spans="1:9" ht="14.25" customHeight="1">
      <c r="A50" s="106"/>
      <c r="B50" s="106"/>
      <c r="C50" s="10" t="s">
        <v>119</v>
      </c>
      <c r="D50" s="13">
        <v>0</v>
      </c>
      <c r="E50" s="13">
        <v>208538</v>
      </c>
      <c r="F50" s="13">
        <v>255534</v>
      </c>
      <c r="G50" s="13">
        <v>464072</v>
      </c>
      <c r="H50" s="13">
        <v>0</v>
      </c>
      <c r="I50" s="13">
        <v>464072</v>
      </c>
    </row>
    <row r="51" spans="1:9" ht="14.25" customHeight="1">
      <c r="A51" s="106"/>
      <c r="B51" s="106"/>
      <c r="C51" s="10" t="s">
        <v>120</v>
      </c>
      <c r="D51" s="13">
        <v>0</v>
      </c>
      <c r="E51" s="13">
        <v>1929166</v>
      </c>
      <c r="F51" s="13">
        <v>2286087</v>
      </c>
      <c r="G51" s="13">
        <v>4215253</v>
      </c>
      <c r="H51" s="13">
        <v>0</v>
      </c>
      <c r="I51" s="13">
        <v>4215253</v>
      </c>
    </row>
    <row r="52" spans="1:9" ht="14.25" customHeight="1">
      <c r="A52" s="106"/>
      <c r="B52" s="106"/>
      <c r="C52" s="10" t="s">
        <v>121</v>
      </c>
      <c r="D52" s="13">
        <v>0</v>
      </c>
      <c r="E52" s="13">
        <v>2663150</v>
      </c>
      <c r="F52" s="13">
        <v>3331405</v>
      </c>
      <c r="G52" s="13">
        <v>5994555</v>
      </c>
      <c r="H52" s="13">
        <v>0</v>
      </c>
      <c r="I52" s="13">
        <v>5994555</v>
      </c>
    </row>
    <row r="53" spans="1:9" ht="14.25" customHeight="1">
      <c r="A53" s="106"/>
      <c r="B53" s="106"/>
      <c r="C53" s="10" t="s">
        <v>122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</row>
    <row r="54" spans="1:9" ht="14.25" customHeight="1">
      <c r="A54" s="106"/>
      <c r="B54" s="106"/>
      <c r="C54" s="10" t="s">
        <v>123</v>
      </c>
      <c r="D54" s="13">
        <v>0</v>
      </c>
      <c r="E54" s="13">
        <v>1509797</v>
      </c>
      <c r="F54" s="13">
        <v>1949436</v>
      </c>
      <c r="G54" s="13">
        <v>3459233</v>
      </c>
      <c r="H54" s="13">
        <v>0</v>
      </c>
      <c r="I54" s="13">
        <v>3459233</v>
      </c>
    </row>
    <row r="55" spans="1:9" ht="14.25" customHeight="1">
      <c r="A55" s="106"/>
      <c r="B55" s="106"/>
      <c r="C55" s="10" t="s">
        <v>124</v>
      </c>
      <c r="D55" s="13">
        <v>128000</v>
      </c>
      <c r="E55" s="13">
        <v>483880</v>
      </c>
      <c r="F55" s="13">
        <v>529930</v>
      </c>
      <c r="G55" s="13">
        <v>1141810</v>
      </c>
      <c r="H55" s="13">
        <v>0</v>
      </c>
      <c r="I55" s="13">
        <v>1141810</v>
      </c>
    </row>
    <row r="56" spans="1:9" ht="14.25" customHeight="1">
      <c r="A56" s="106"/>
      <c r="B56" s="106"/>
      <c r="C56" s="10" t="s">
        <v>125</v>
      </c>
      <c r="D56" s="13">
        <v>149040</v>
      </c>
      <c r="E56" s="13">
        <v>1127598</v>
      </c>
      <c r="F56" s="13">
        <v>754080</v>
      </c>
      <c r="G56" s="13">
        <v>2030718</v>
      </c>
      <c r="H56" s="13">
        <v>0</v>
      </c>
      <c r="I56" s="13">
        <v>2030718</v>
      </c>
    </row>
    <row r="57" spans="1:9" ht="14.25" customHeight="1">
      <c r="A57" s="106"/>
      <c r="B57" s="106"/>
      <c r="C57" s="10" t="s">
        <v>126</v>
      </c>
      <c r="D57" s="13">
        <v>0</v>
      </c>
      <c r="E57" s="13">
        <v>24753</v>
      </c>
      <c r="F57" s="13">
        <v>11327</v>
      </c>
      <c r="G57" s="13">
        <v>36080</v>
      </c>
      <c r="H57" s="13">
        <v>0</v>
      </c>
      <c r="I57" s="13">
        <v>36080</v>
      </c>
    </row>
    <row r="58" spans="1:9" ht="14.25" customHeight="1">
      <c r="A58" s="106"/>
      <c r="B58" s="106"/>
      <c r="C58" s="10" t="s">
        <v>127</v>
      </c>
      <c r="D58" s="13">
        <v>0</v>
      </c>
      <c r="E58" s="13">
        <v>108781</v>
      </c>
      <c r="F58" s="13">
        <v>17333</v>
      </c>
      <c r="G58" s="13">
        <v>126114</v>
      </c>
      <c r="H58" s="13">
        <v>0</v>
      </c>
      <c r="I58" s="13">
        <v>126114</v>
      </c>
    </row>
    <row r="59" spans="1:9" ht="14.25" customHeight="1">
      <c r="A59" s="106"/>
      <c r="B59" s="106"/>
      <c r="C59" s="10" t="s">
        <v>128</v>
      </c>
      <c r="D59" s="13">
        <v>219707</v>
      </c>
      <c r="E59" s="13">
        <v>5537871</v>
      </c>
      <c r="F59" s="13">
        <v>6065530</v>
      </c>
      <c r="G59" s="13">
        <v>11823108</v>
      </c>
      <c r="H59" s="13">
        <v>0</v>
      </c>
      <c r="I59" s="13">
        <v>11823108</v>
      </c>
    </row>
    <row r="60" spans="1:9" ht="14.25" customHeight="1">
      <c r="A60" s="106"/>
      <c r="B60" s="106"/>
      <c r="C60" s="10" t="s">
        <v>129</v>
      </c>
      <c r="D60" s="13">
        <v>7038</v>
      </c>
      <c r="E60" s="13">
        <v>629709</v>
      </c>
      <c r="F60" s="13">
        <v>446139</v>
      </c>
      <c r="G60" s="13">
        <v>1082886</v>
      </c>
      <c r="H60" s="13">
        <v>0</v>
      </c>
      <c r="I60" s="13">
        <v>1082886</v>
      </c>
    </row>
    <row r="61" spans="1:9" ht="14.25" customHeight="1">
      <c r="A61" s="106"/>
      <c r="B61" s="106"/>
      <c r="C61" s="10" t="s">
        <v>130</v>
      </c>
      <c r="D61" s="13">
        <v>93950</v>
      </c>
      <c r="E61" s="13">
        <v>524798</v>
      </c>
      <c r="F61" s="13">
        <v>330606</v>
      </c>
      <c r="G61" s="13">
        <v>949354</v>
      </c>
      <c r="H61" s="13">
        <v>0</v>
      </c>
      <c r="I61" s="13">
        <v>949354</v>
      </c>
    </row>
    <row r="62" spans="1:9" ht="14.25" customHeight="1">
      <c r="A62" s="106"/>
      <c r="B62" s="106"/>
      <c r="C62" s="10" t="s">
        <v>131</v>
      </c>
      <c r="D62" s="13">
        <v>0</v>
      </c>
      <c r="E62" s="13">
        <v>254012</v>
      </c>
      <c r="F62" s="13">
        <v>113710</v>
      </c>
      <c r="G62" s="13">
        <v>367722</v>
      </c>
      <c r="H62" s="13">
        <v>0</v>
      </c>
      <c r="I62" s="13">
        <v>367722</v>
      </c>
    </row>
    <row r="63" spans="1:9" ht="14.25" customHeight="1">
      <c r="A63" s="106"/>
      <c r="B63" s="106"/>
      <c r="C63" s="10" t="s">
        <v>132</v>
      </c>
      <c r="D63" s="13">
        <v>1136</v>
      </c>
      <c r="E63" s="13">
        <v>523140</v>
      </c>
      <c r="F63" s="13">
        <v>1113572</v>
      </c>
      <c r="G63" s="13">
        <v>1637848</v>
      </c>
      <c r="H63" s="13">
        <v>0</v>
      </c>
      <c r="I63" s="13">
        <v>1637848</v>
      </c>
    </row>
    <row r="64" spans="1:9" ht="14.25" customHeight="1">
      <c r="A64" s="106"/>
      <c r="B64" s="106"/>
      <c r="C64" s="10" t="s">
        <v>133</v>
      </c>
      <c r="D64" s="13">
        <v>0</v>
      </c>
      <c r="E64" s="13">
        <v>394688</v>
      </c>
      <c r="F64" s="13">
        <v>481971</v>
      </c>
      <c r="G64" s="13">
        <v>876659</v>
      </c>
      <c r="H64" s="13">
        <v>0</v>
      </c>
      <c r="I64" s="13">
        <v>876659</v>
      </c>
    </row>
    <row r="65" spans="1:9" ht="14.25" customHeight="1">
      <c r="A65" s="106"/>
      <c r="B65" s="106"/>
      <c r="C65" s="10" t="s">
        <v>134</v>
      </c>
      <c r="D65" s="13">
        <v>0</v>
      </c>
      <c r="E65" s="13">
        <v>1579228</v>
      </c>
      <c r="F65" s="13">
        <v>1593370</v>
      </c>
      <c r="G65" s="13">
        <v>3172598</v>
      </c>
      <c r="H65" s="13">
        <v>0</v>
      </c>
      <c r="I65" s="13">
        <v>3172598</v>
      </c>
    </row>
    <row r="66" spans="1:9" ht="14.25" customHeight="1">
      <c r="A66" s="106"/>
      <c r="B66" s="106"/>
      <c r="C66" s="10" t="s">
        <v>135</v>
      </c>
      <c r="D66" s="13">
        <v>6500</v>
      </c>
      <c r="E66" s="13">
        <v>210584</v>
      </c>
      <c r="F66" s="13">
        <v>201224</v>
      </c>
      <c r="G66" s="13">
        <v>418308</v>
      </c>
      <c r="H66" s="13">
        <v>0</v>
      </c>
      <c r="I66" s="13">
        <v>418308</v>
      </c>
    </row>
    <row r="67" spans="1:9" ht="14.25" customHeight="1">
      <c r="A67" s="106"/>
      <c r="B67" s="106"/>
      <c r="C67" s="10" t="s">
        <v>136</v>
      </c>
      <c r="D67" s="13">
        <v>3425</v>
      </c>
      <c r="E67" s="13">
        <v>5830</v>
      </c>
      <c r="F67" s="13">
        <v>560</v>
      </c>
      <c r="G67" s="13">
        <v>9815</v>
      </c>
      <c r="H67" s="13">
        <v>0</v>
      </c>
      <c r="I67" s="13">
        <v>9815</v>
      </c>
    </row>
    <row r="68" spans="1:9" ht="14.25" customHeight="1">
      <c r="A68" s="106"/>
      <c r="B68" s="106"/>
      <c r="C68" s="10" t="s">
        <v>137</v>
      </c>
      <c r="D68" s="13">
        <v>0</v>
      </c>
      <c r="E68" s="13">
        <v>97200</v>
      </c>
      <c r="F68" s="13">
        <v>97200</v>
      </c>
      <c r="G68" s="13">
        <v>194400</v>
      </c>
      <c r="H68" s="13">
        <v>0</v>
      </c>
      <c r="I68" s="13">
        <v>194400</v>
      </c>
    </row>
    <row r="69" spans="1:9" ht="14.25" customHeight="1">
      <c r="A69" s="106"/>
      <c r="B69" s="106"/>
      <c r="C69" s="10" t="s">
        <v>138</v>
      </c>
      <c r="D69" s="13">
        <v>0</v>
      </c>
      <c r="E69" s="13">
        <v>586816</v>
      </c>
      <c r="F69" s="13">
        <v>1097933</v>
      </c>
      <c r="G69" s="13">
        <v>1684749</v>
      </c>
      <c r="H69" s="13">
        <v>0</v>
      </c>
      <c r="I69" s="13">
        <v>1684749</v>
      </c>
    </row>
    <row r="70" spans="1:9" ht="14.25" customHeight="1">
      <c r="A70" s="106"/>
      <c r="B70" s="106"/>
      <c r="C70" s="10" t="s">
        <v>139</v>
      </c>
      <c r="D70" s="13">
        <v>1458</v>
      </c>
      <c r="E70" s="13">
        <v>32344</v>
      </c>
      <c r="F70" s="13">
        <v>28116</v>
      </c>
      <c r="G70" s="13">
        <v>61918</v>
      </c>
      <c r="H70" s="13">
        <v>0</v>
      </c>
      <c r="I70" s="13">
        <v>61918</v>
      </c>
    </row>
    <row r="71" spans="1:9" ht="14.25" customHeight="1">
      <c r="A71" s="106"/>
      <c r="B71" s="106"/>
      <c r="C71" s="10" t="s">
        <v>140</v>
      </c>
      <c r="D71" s="13">
        <v>30000</v>
      </c>
      <c r="E71" s="13">
        <v>350000</v>
      </c>
      <c r="F71" s="13">
        <v>240000</v>
      </c>
      <c r="G71" s="13">
        <v>620000</v>
      </c>
      <c r="H71" s="13">
        <v>0</v>
      </c>
      <c r="I71" s="13">
        <v>620000</v>
      </c>
    </row>
    <row r="72" spans="1:9" ht="14.25" customHeight="1">
      <c r="A72" s="106"/>
      <c r="B72" s="106"/>
      <c r="C72" s="10" t="s">
        <v>141</v>
      </c>
      <c r="D72" s="13">
        <v>2400</v>
      </c>
      <c r="E72" s="13">
        <v>11700</v>
      </c>
      <c r="F72" s="13">
        <v>24000</v>
      </c>
      <c r="G72" s="13">
        <v>38100</v>
      </c>
      <c r="H72" s="13">
        <v>0</v>
      </c>
      <c r="I72" s="13">
        <v>38100</v>
      </c>
    </row>
    <row r="73" spans="1:9" ht="14.25" customHeight="1">
      <c r="A73" s="106"/>
      <c r="B73" s="106"/>
      <c r="C73" s="10" t="s">
        <v>142</v>
      </c>
      <c r="D73" s="13">
        <v>54000</v>
      </c>
      <c r="E73" s="13">
        <v>99360</v>
      </c>
      <c r="F73" s="13">
        <v>64800</v>
      </c>
      <c r="G73" s="13">
        <v>218160</v>
      </c>
      <c r="H73" s="13">
        <v>0</v>
      </c>
      <c r="I73" s="13">
        <v>218160</v>
      </c>
    </row>
    <row r="74" spans="1:9" ht="14.25" customHeight="1">
      <c r="A74" s="106"/>
      <c r="B74" s="106"/>
      <c r="C74" s="10" t="s">
        <v>143</v>
      </c>
      <c r="D74" s="13">
        <v>0</v>
      </c>
      <c r="E74" s="13">
        <v>119300</v>
      </c>
      <c r="F74" s="13">
        <v>48500</v>
      </c>
      <c r="G74" s="13">
        <v>167800</v>
      </c>
      <c r="H74" s="13">
        <v>0</v>
      </c>
      <c r="I74" s="13">
        <v>167800</v>
      </c>
    </row>
    <row r="75" spans="1:9" ht="14.25" customHeight="1">
      <c r="A75" s="106"/>
      <c r="B75" s="106"/>
      <c r="C75" s="10" t="s">
        <v>144</v>
      </c>
      <c r="D75" s="13">
        <v>19800</v>
      </c>
      <c r="E75" s="13">
        <v>119162</v>
      </c>
      <c r="F75" s="13">
        <v>183829</v>
      </c>
      <c r="G75" s="13">
        <v>322791</v>
      </c>
      <c r="H75" s="13">
        <v>0</v>
      </c>
      <c r="I75" s="13">
        <v>322791</v>
      </c>
    </row>
    <row r="76" spans="1:9" ht="14.25" customHeight="1">
      <c r="A76" s="106"/>
      <c r="B76" s="106"/>
      <c r="C76" s="10" t="s">
        <v>145</v>
      </c>
      <c r="D76" s="13">
        <v>19800</v>
      </c>
      <c r="E76" s="13">
        <v>119162</v>
      </c>
      <c r="F76" s="13">
        <v>183829</v>
      </c>
      <c r="G76" s="13">
        <v>322791</v>
      </c>
      <c r="H76" s="13">
        <v>0</v>
      </c>
      <c r="I76" s="13">
        <v>322791</v>
      </c>
    </row>
    <row r="77" spans="1:9" ht="14.25" customHeight="1">
      <c r="A77" s="106"/>
      <c r="B77" s="106"/>
      <c r="C77" s="10" t="s">
        <v>146</v>
      </c>
      <c r="D77" s="13">
        <v>0</v>
      </c>
      <c r="E77" s="13">
        <v>1125900</v>
      </c>
      <c r="F77" s="13">
        <v>1152600</v>
      </c>
      <c r="G77" s="13">
        <v>2278500</v>
      </c>
      <c r="H77" s="13">
        <v>0</v>
      </c>
      <c r="I77" s="13">
        <v>2278500</v>
      </c>
    </row>
    <row r="78" spans="1:9" ht="14.25" customHeight="1">
      <c r="A78" s="106"/>
      <c r="B78" s="106"/>
      <c r="C78" s="10" t="s">
        <v>147</v>
      </c>
      <c r="D78" s="66">
        <v>0</v>
      </c>
      <c r="E78" s="13">
        <v>1125900</v>
      </c>
      <c r="F78" s="13">
        <v>1152600</v>
      </c>
      <c r="G78" s="13">
        <v>2278500</v>
      </c>
      <c r="H78" s="13">
        <v>0</v>
      </c>
      <c r="I78" s="13">
        <v>2278500</v>
      </c>
    </row>
    <row r="79" spans="1:9" ht="14.25" customHeight="1">
      <c r="A79" s="106"/>
      <c r="B79" s="107"/>
      <c r="C79" s="8" t="s">
        <v>76</v>
      </c>
      <c r="D79" s="14">
        <v>5634724</v>
      </c>
      <c r="E79" s="14">
        <v>135436455</v>
      </c>
      <c r="F79" s="14">
        <v>155661387</v>
      </c>
      <c r="G79" s="14">
        <v>296732566</v>
      </c>
      <c r="H79" s="14">
        <v>0</v>
      </c>
      <c r="I79" s="14">
        <v>296732566</v>
      </c>
    </row>
    <row r="80" spans="1:9" ht="14.25" customHeight="1">
      <c r="A80" s="107"/>
      <c r="B80" s="108" t="s">
        <v>77</v>
      </c>
      <c r="C80" s="109"/>
      <c r="D80" s="25">
        <f t="shared" ref="D80:I80" si="0">D36-D79</f>
        <v>-5634679</v>
      </c>
      <c r="E80" s="25">
        <f t="shared" si="0"/>
        <v>18124270</v>
      </c>
      <c r="F80" s="25">
        <f t="shared" si="0"/>
        <v>23494553</v>
      </c>
      <c r="G80" s="25">
        <f t="shared" si="0"/>
        <v>35984144</v>
      </c>
      <c r="H80" s="25">
        <f t="shared" si="0"/>
        <v>0</v>
      </c>
      <c r="I80" s="25">
        <f t="shared" si="0"/>
        <v>35984144</v>
      </c>
    </row>
    <row r="81" spans="1:9" ht="14.25" customHeight="1">
      <c r="A81" s="105" t="s">
        <v>148</v>
      </c>
      <c r="B81" s="88" t="s">
        <v>149</v>
      </c>
      <c r="C81" s="8" t="s">
        <v>39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</row>
    <row r="82" spans="1:9" ht="14.25" customHeight="1">
      <c r="A82" s="106"/>
      <c r="B82" s="105" t="s">
        <v>12</v>
      </c>
      <c r="C82" s="85" t="s">
        <v>150</v>
      </c>
      <c r="D82" s="81">
        <v>0</v>
      </c>
      <c r="E82" s="81">
        <v>28968940</v>
      </c>
      <c r="F82" s="81">
        <v>6358230</v>
      </c>
      <c r="G82" s="81">
        <v>35327170</v>
      </c>
      <c r="H82" s="81">
        <v>0</v>
      </c>
      <c r="I82" s="81">
        <v>35327170</v>
      </c>
    </row>
    <row r="83" spans="1:9" ht="14.25" customHeight="1">
      <c r="A83" s="106"/>
      <c r="B83" s="106"/>
      <c r="C83" s="10" t="s">
        <v>151</v>
      </c>
      <c r="D83" s="13">
        <v>0</v>
      </c>
      <c r="E83" s="13">
        <v>348360</v>
      </c>
      <c r="F83" s="13">
        <v>6358230</v>
      </c>
      <c r="G83" s="13">
        <v>6706590</v>
      </c>
      <c r="H83" s="13">
        <v>0</v>
      </c>
      <c r="I83" s="13">
        <v>6706590</v>
      </c>
    </row>
    <row r="84" spans="1:9" ht="14.25" customHeight="1">
      <c r="A84" s="106"/>
      <c r="B84" s="106"/>
      <c r="C84" s="10" t="s">
        <v>152</v>
      </c>
      <c r="D84" s="13">
        <v>0</v>
      </c>
      <c r="E84" s="13">
        <v>12971880</v>
      </c>
      <c r="F84" s="13">
        <v>0</v>
      </c>
      <c r="G84" s="13">
        <v>12971880</v>
      </c>
      <c r="H84" s="13">
        <v>0</v>
      </c>
      <c r="I84" s="13">
        <v>12971880</v>
      </c>
    </row>
    <row r="85" spans="1:9" ht="14.25" customHeight="1">
      <c r="A85" s="106"/>
      <c r="B85" s="106"/>
      <c r="C85" s="10" t="s">
        <v>153</v>
      </c>
      <c r="D85" s="13">
        <v>0</v>
      </c>
      <c r="E85" s="13">
        <v>367200</v>
      </c>
      <c r="F85" s="13">
        <v>0</v>
      </c>
      <c r="G85" s="13">
        <v>367200</v>
      </c>
      <c r="H85" s="13">
        <v>0</v>
      </c>
      <c r="I85" s="13">
        <v>367200</v>
      </c>
    </row>
    <row r="86" spans="1:9" ht="14.25" customHeight="1">
      <c r="A86" s="106"/>
      <c r="B86" s="110"/>
      <c r="C86" s="10" t="s">
        <v>154</v>
      </c>
      <c r="D86" s="13">
        <v>0</v>
      </c>
      <c r="E86" s="13">
        <v>15281500</v>
      </c>
      <c r="F86" s="13">
        <v>0</v>
      </c>
      <c r="G86" s="13">
        <v>15281500</v>
      </c>
      <c r="H86" s="13">
        <v>0</v>
      </c>
      <c r="I86" s="13">
        <v>15281500</v>
      </c>
    </row>
    <row r="87" spans="1:9" ht="14.25" customHeight="1">
      <c r="A87" s="106"/>
      <c r="B87" s="111"/>
      <c r="C87" s="8" t="s">
        <v>41</v>
      </c>
      <c r="D87" s="14">
        <v>0</v>
      </c>
      <c r="E87" s="14">
        <v>28968940</v>
      </c>
      <c r="F87" s="14">
        <v>6358230</v>
      </c>
      <c r="G87" s="14">
        <v>35327170</v>
      </c>
      <c r="H87" s="14">
        <v>0</v>
      </c>
      <c r="I87" s="14">
        <v>35327170</v>
      </c>
    </row>
    <row r="88" spans="1:9" ht="14.25" customHeight="1">
      <c r="A88" s="107"/>
      <c r="B88" s="108" t="s">
        <v>40</v>
      </c>
      <c r="C88" s="109"/>
      <c r="D88" s="25">
        <f t="shared" ref="D88:I88" si="1">D81-D87</f>
        <v>0</v>
      </c>
      <c r="E88" s="25">
        <f t="shared" si="1"/>
        <v>-28968940</v>
      </c>
      <c r="F88" s="25">
        <f t="shared" si="1"/>
        <v>-6358230</v>
      </c>
      <c r="G88" s="25">
        <f t="shared" si="1"/>
        <v>-35327170</v>
      </c>
      <c r="H88" s="25">
        <f t="shared" si="1"/>
        <v>0</v>
      </c>
      <c r="I88" s="25">
        <f t="shared" si="1"/>
        <v>-35327170</v>
      </c>
    </row>
    <row r="89" spans="1:9" ht="14.25" customHeight="1">
      <c r="A89" s="105" t="s">
        <v>46</v>
      </c>
      <c r="B89" s="105" t="s">
        <v>13</v>
      </c>
      <c r="C89" s="10" t="s">
        <v>155</v>
      </c>
      <c r="D89" s="15">
        <v>0</v>
      </c>
      <c r="E89" s="15">
        <v>10353424</v>
      </c>
      <c r="F89" s="15">
        <v>3379618</v>
      </c>
      <c r="G89" s="13">
        <v>13733042</v>
      </c>
      <c r="H89" s="13">
        <v>0</v>
      </c>
      <c r="I89" s="13">
        <v>13733042</v>
      </c>
    </row>
    <row r="90" spans="1:9" ht="14.25" customHeight="1">
      <c r="A90" s="106"/>
      <c r="B90" s="106"/>
      <c r="C90" s="10" t="s">
        <v>156</v>
      </c>
      <c r="D90" s="15">
        <v>0</v>
      </c>
      <c r="E90" s="15">
        <v>353424</v>
      </c>
      <c r="F90" s="15">
        <v>3379618</v>
      </c>
      <c r="G90" s="13">
        <v>3733042</v>
      </c>
      <c r="H90" s="13">
        <v>0</v>
      </c>
      <c r="I90" s="13">
        <v>3733042</v>
      </c>
    </row>
    <row r="91" spans="1:9" ht="14.25" customHeight="1">
      <c r="A91" s="106"/>
      <c r="B91" s="106"/>
      <c r="C91" s="10" t="s">
        <v>157</v>
      </c>
      <c r="D91" s="15">
        <v>0</v>
      </c>
      <c r="E91" s="15">
        <v>0</v>
      </c>
      <c r="F91" s="15">
        <v>0</v>
      </c>
      <c r="G91" s="13">
        <v>0</v>
      </c>
      <c r="H91" s="13">
        <v>0</v>
      </c>
      <c r="I91" s="13">
        <v>0</v>
      </c>
    </row>
    <row r="92" spans="1:9" ht="14.25" customHeight="1">
      <c r="A92" s="106"/>
      <c r="B92" s="106"/>
      <c r="C92" s="10" t="s">
        <v>158</v>
      </c>
      <c r="D92" s="15">
        <v>0</v>
      </c>
      <c r="E92" s="15">
        <v>0</v>
      </c>
      <c r="F92" s="15">
        <v>0</v>
      </c>
      <c r="G92" s="13">
        <v>0</v>
      </c>
      <c r="H92" s="13">
        <v>0</v>
      </c>
      <c r="I92" s="13">
        <v>0</v>
      </c>
    </row>
    <row r="93" spans="1:9" ht="14.25" customHeight="1">
      <c r="A93" s="106"/>
      <c r="B93" s="106"/>
      <c r="C93" s="10" t="s">
        <v>159</v>
      </c>
      <c r="D93" s="15">
        <v>0</v>
      </c>
      <c r="E93" s="15">
        <v>10000000</v>
      </c>
      <c r="F93" s="15">
        <v>0</v>
      </c>
      <c r="G93" s="13">
        <v>10000000</v>
      </c>
      <c r="H93" s="13">
        <v>0</v>
      </c>
      <c r="I93" s="13">
        <v>10000000</v>
      </c>
    </row>
    <row r="94" spans="1:9" ht="14.25" customHeight="1">
      <c r="A94" s="110"/>
      <c r="B94" s="110"/>
      <c r="C94" s="10" t="s">
        <v>173</v>
      </c>
      <c r="D94" s="13">
        <v>5621000</v>
      </c>
      <c r="E94" s="13">
        <v>0</v>
      </c>
      <c r="F94" s="13">
        <v>0</v>
      </c>
      <c r="G94" s="13">
        <v>5621000</v>
      </c>
      <c r="H94" s="13">
        <v>-5621000</v>
      </c>
      <c r="I94" s="13">
        <v>0</v>
      </c>
    </row>
    <row r="95" spans="1:9" ht="14.25" customHeight="1">
      <c r="A95" s="110"/>
      <c r="B95" s="111"/>
      <c r="C95" s="8" t="s">
        <v>78</v>
      </c>
      <c r="D95" s="14">
        <v>5621000</v>
      </c>
      <c r="E95" s="14">
        <v>10353424</v>
      </c>
      <c r="F95" s="14">
        <v>3379618</v>
      </c>
      <c r="G95" s="14">
        <v>19354042</v>
      </c>
      <c r="H95" s="14">
        <v>-5621000</v>
      </c>
      <c r="I95" s="14">
        <v>13733042</v>
      </c>
    </row>
    <row r="96" spans="1:9" ht="14.25" customHeight="1">
      <c r="A96" s="110"/>
      <c r="B96" s="105" t="s">
        <v>12</v>
      </c>
      <c r="C96" s="10" t="s">
        <v>160</v>
      </c>
      <c r="D96" s="13">
        <v>0</v>
      </c>
      <c r="E96" s="13">
        <v>740148</v>
      </c>
      <c r="F96" s="13">
        <v>18685368</v>
      </c>
      <c r="G96" s="13">
        <v>19425516</v>
      </c>
      <c r="H96" s="13">
        <v>0</v>
      </c>
      <c r="I96" s="13">
        <v>19425516</v>
      </c>
    </row>
    <row r="97" spans="1:9" ht="14.25" customHeight="1">
      <c r="A97" s="110"/>
      <c r="B97" s="106"/>
      <c r="C97" s="10" t="s">
        <v>161</v>
      </c>
      <c r="D97" s="13">
        <v>0</v>
      </c>
      <c r="E97" s="13">
        <v>740148</v>
      </c>
      <c r="F97" s="13">
        <v>685368</v>
      </c>
      <c r="G97" s="13">
        <v>1425516</v>
      </c>
      <c r="H97" s="13">
        <v>0</v>
      </c>
      <c r="I97" s="13">
        <v>1425516</v>
      </c>
    </row>
    <row r="98" spans="1:9" ht="14.25" customHeight="1">
      <c r="A98" s="110"/>
      <c r="B98" s="106"/>
      <c r="C98" s="10" t="s">
        <v>162</v>
      </c>
      <c r="D98" s="13">
        <v>0</v>
      </c>
      <c r="E98" s="13">
        <v>0</v>
      </c>
      <c r="F98" s="13">
        <v>18000000</v>
      </c>
      <c r="G98" s="13">
        <v>18000000</v>
      </c>
      <c r="H98" s="13">
        <v>0</v>
      </c>
      <c r="I98" s="13">
        <v>18000000</v>
      </c>
    </row>
    <row r="99" spans="1:9" ht="14.25" customHeight="1">
      <c r="A99" s="110"/>
      <c r="B99" s="110"/>
      <c r="C99" s="10" t="s">
        <v>174</v>
      </c>
      <c r="D99" s="13">
        <v>0</v>
      </c>
      <c r="E99" s="13">
        <v>784000</v>
      </c>
      <c r="F99" s="13">
        <v>4837000</v>
      </c>
      <c r="G99" s="13">
        <v>5621000</v>
      </c>
      <c r="H99" s="13">
        <v>-5621000</v>
      </c>
      <c r="I99" s="13">
        <v>0</v>
      </c>
    </row>
    <row r="100" spans="1:9" ht="14.25" customHeight="1">
      <c r="A100" s="110"/>
      <c r="B100" s="111"/>
      <c r="C100" s="87" t="s">
        <v>74</v>
      </c>
      <c r="D100" s="81">
        <v>0</v>
      </c>
      <c r="E100" s="81">
        <v>1524148</v>
      </c>
      <c r="F100" s="81">
        <v>23522368</v>
      </c>
      <c r="G100" s="81">
        <v>25046516</v>
      </c>
      <c r="H100" s="81">
        <v>-5621000</v>
      </c>
      <c r="I100" s="81">
        <v>19425516</v>
      </c>
    </row>
    <row r="101" spans="1:9" ht="14.25" customHeight="1">
      <c r="A101" s="111"/>
      <c r="B101" s="108" t="s">
        <v>75</v>
      </c>
      <c r="C101" s="109"/>
      <c r="D101" s="25">
        <f t="shared" ref="D101:I101" si="2">D95-D100</f>
        <v>5621000</v>
      </c>
      <c r="E101" s="25">
        <f t="shared" si="2"/>
        <v>8829276</v>
      </c>
      <c r="F101" s="25">
        <f t="shared" si="2"/>
        <v>-20142750</v>
      </c>
      <c r="G101" s="25">
        <f t="shared" si="2"/>
        <v>-5692474</v>
      </c>
      <c r="H101" s="25">
        <f t="shared" si="2"/>
        <v>0</v>
      </c>
      <c r="I101" s="25">
        <f t="shared" si="2"/>
        <v>-5692474</v>
      </c>
    </row>
    <row r="102" spans="1:9" ht="14.25" customHeight="1">
      <c r="A102" s="108" t="s">
        <v>68</v>
      </c>
      <c r="B102" s="133"/>
      <c r="C102" s="109"/>
      <c r="D102" s="25">
        <f t="shared" ref="D102:I102" si="3">D80+D88+D101</f>
        <v>-13679</v>
      </c>
      <c r="E102" s="25">
        <f t="shared" si="3"/>
        <v>-2015394</v>
      </c>
      <c r="F102" s="25">
        <f t="shared" si="3"/>
        <v>-3006427</v>
      </c>
      <c r="G102" s="25">
        <f t="shared" si="3"/>
        <v>-5035500</v>
      </c>
      <c r="H102" s="25">
        <f t="shared" si="3"/>
        <v>0</v>
      </c>
      <c r="I102" s="25">
        <f t="shared" si="3"/>
        <v>-5035500</v>
      </c>
    </row>
    <row r="103" spans="1:9" ht="14.25" customHeight="1">
      <c r="A103" s="89"/>
      <c r="B103" s="89"/>
      <c r="C103" s="89"/>
      <c r="D103" s="16"/>
      <c r="E103" s="16"/>
      <c r="F103" s="16"/>
      <c r="G103" s="16"/>
      <c r="H103" s="16"/>
      <c r="I103" s="16"/>
    </row>
    <row r="104" spans="1:9" s="3" customFormat="1" ht="14.25" customHeight="1">
      <c r="A104" s="108" t="s">
        <v>69</v>
      </c>
      <c r="B104" s="133"/>
      <c r="C104" s="109"/>
      <c r="D104" s="25">
        <v>5640673</v>
      </c>
      <c r="E104" s="25">
        <v>37718080</v>
      </c>
      <c r="F104" s="25">
        <v>44658818</v>
      </c>
      <c r="G104" s="14">
        <v>88017571</v>
      </c>
      <c r="H104" s="14">
        <v>0</v>
      </c>
      <c r="I104" s="14">
        <v>88017571</v>
      </c>
    </row>
    <row r="105" spans="1:9" ht="14.25" customHeight="1">
      <c r="A105" s="108" t="s">
        <v>70</v>
      </c>
      <c r="B105" s="133"/>
      <c r="C105" s="109"/>
      <c r="D105" s="25">
        <f t="shared" ref="D105:I105" si="4">D102+D104</f>
        <v>5626994</v>
      </c>
      <c r="E105" s="25">
        <f t="shared" si="4"/>
        <v>35702686</v>
      </c>
      <c r="F105" s="25">
        <f t="shared" si="4"/>
        <v>41652391</v>
      </c>
      <c r="G105" s="25">
        <f t="shared" si="4"/>
        <v>82982071</v>
      </c>
      <c r="H105" s="25">
        <f t="shared" si="4"/>
        <v>0</v>
      </c>
      <c r="I105" s="25">
        <f t="shared" si="4"/>
        <v>82982071</v>
      </c>
    </row>
    <row r="106" spans="1:9" ht="14.25" customHeight="1">
      <c r="A106" s="135"/>
      <c r="B106" s="136"/>
      <c r="C106" s="136"/>
      <c r="D106" s="136"/>
      <c r="E106" s="136"/>
      <c r="F106" s="136"/>
      <c r="G106" s="136"/>
      <c r="H106" s="136"/>
      <c r="I106" s="136"/>
    </row>
    <row r="107" spans="1:9" ht="14.25" customHeight="1"/>
    <row r="108" spans="1:9" ht="14.25" customHeight="1"/>
    <row r="109" spans="1:9" ht="14.25" customHeight="1"/>
    <row r="110" spans="1:9" ht="14.25" customHeight="1"/>
    <row r="111" spans="1:9" ht="14.25" customHeight="1"/>
    <row r="112" spans="1:9" ht="14.25" customHeight="1"/>
    <row r="113" ht="14.25" customHeight="1"/>
    <row r="114" ht="14.25" customHeight="1"/>
  </sheetData>
  <sheetProtection algorithmName="SHA-512" hashValue="HTG1TgQrF9SOxyXspC1Wu38Kd/x59Bz2AcCvuMeFmUIZt16Brb6d4KYy9lprLJJ6ISroCzysj+VH4D6nHDjWqg==" saltValue="emNBLGTeglFRAeAqD8QALg==" spinCount="100000" sheet="1" scenarios="1" selectLockedCells="1"/>
  <mergeCells count="24">
    <mergeCell ref="A105:C105"/>
    <mergeCell ref="E7:E8"/>
    <mergeCell ref="A106:I106"/>
    <mergeCell ref="A89:A101"/>
    <mergeCell ref="B89:B95"/>
    <mergeCell ref="B96:B100"/>
    <mergeCell ref="B101:C101"/>
    <mergeCell ref="A102:C102"/>
    <mergeCell ref="A104:C104"/>
    <mergeCell ref="A9:A80"/>
    <mergeCell ref="B9:B36"/>
    <mergeCell ref="B37:B79"/>
    <mergeCell ref="B80:C80"/>
    <mergeCell ref="A81:A88"/>
    <mergeCell ref="B82:B87"/>
    <mergeCell ref="B88:C88"/>
    <mergeCell ref="A3:I3"/>
    <mergeCell ref="A5:I5"/>
    <mergeCell ref="A7:C8"/>
    <mergeCell ref="D7:D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firstPageNumber="2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zoomScaleNormal="100" zoomScaleSheetLayoutView="100" workbookViewId="0">
      <selection sqref="A1:B1"/>
    </sheetView>
  </sheetViews>
  <sheetFormatPr defaultColWidth="9"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1"/>
      <c r="B1" s="101"/>
      <c r="C1" s="20"/>
      <c r="D1" s="20"/>
      <c r="E1" s="20"/>
      <c r="F1" s="102"/>
      <c r="G1" s="102"/>
    </row>
    <row r="2" spans="1:7" ht="15" customHeight="1">
      <c r="A2" s="78"/>
      <c r="B2" s="78"/>
      <c r="C2" s="78"/>
      <c r="D2" s="78"/>
      <c r="E2" s="103" t="s">
        <v>180</v>
      </c>
      <c r="F2" s="103"/>
      <c r="G2" s="103"/>
    </row>
    <row r="3" spans="1:7" ht="14.25">
      <c r="A3" s="104" t="s">
        <v>181</v>
      </c>
      <c r="B3" s="104"/>
      <c r="C3" s="104"/>
      <c r="D3" s="104"/>
      <c r="E3" s="104"/>
      <c r="F3" s="104"/>
      <c r="G3" s="104"/>
    </row>
    <row r="4" spans="1:7">
      <c r="A4" s="78"/>
      <c r="B4" s="78"/>
      <c r="C4" s="78"/>
      <c r="D4" s="78"/>
      <c r="E4" s="78"/>
      <c r="F4" s="78"/>
      <c r="G4" s="78"/>
    </row>
    <row r="5" spans="1:7">
      <c r="A5" s="101" t="s">
        <v>166</v>
      </c>
      <c r="B5" s="101"/>
      <c r="C5" s="101"/>
      <c r="D5" s="101"/>
      <c r="E5" s="101"/>
      <c r="F5" s="101"/>
      <c r="G5" s="101"/>
    </row>
    <row r="6" spans="1:7" ht="13.5" customHeight="1">
      <c r="A6" s="78"/>
      <c r="B6" s="78"/>
      <c r="C6" s="78"/>
      <c r="D6" s="78"/>
      <c r="E6" s="78"/>
      <c r="F6" s="78"/>
      <c r="G6" s="79" t="s">
        <v>53</v>
      </c>
    </row>
    <row r="7" spans="1:7" ht="14.25" customHeight="1">
      <c r="A7" s="98" t="s">
        <v>36</v>
      </c>
      <c r="B7" s="99"/>
      <c r="C7" s="100"/>
      <c r="D7" s="8" t="s">
        <v>54</v>
      </c>
      <c r="E7" s="8" t="s">
        <v>55</v>
      </c>
      <c r="F7" s="8" t="s">
        <v>56</v>
      </c>
      <c r="G7" s="8" t="s">
        <v>10</v>
      </c>
    </row>
    <row r="8" spans="1:7" ht="14.25" customHeight="1">
      <c r="A8" s="105" t="s">
        <v>177</v>
      </c>
      <c r="B8" s="105" t="s">
        <v>149</v>
      </c>
      <c r="C8" s="7" t="s">
        <v>99</v>
      </c>
      <c r="D8" s="13">
        <v>45</v>
      </c>
      <c r="E8" s="13">
        <v>45</v>
      </c>
      <c r="F8" s="13">
        <f t="shared" ref="F8:F31" si="0">D8-E8</f>
        <v>0</v>
      </c>
      <c r="G8" s="74"/>
    </row>
    <row r="9" spans="1:7" ht="14.25" customHeight="1">
      <c r="A9" s="106"/>
      <c r="B9" s="107"/>
      <c r="C9" s="8" t="s">
        <v>71</v>
      </c>
      <c r="D9" s="14">
        <v>45</v>
      </c>
      <c r="E9" s="14">
        <v>45</v>
      </c>
      <c r="F9" s="14">
        <f t="shared" si="0"/>
        <v>0</v>
      </c>
      <c r="G9" s="75"/>
    </row>
    <row r="10" spans="1:7" ht="14.25" customHeight="1">
      <c r="A10" s="106"/>
      <c r="B10" s="105" t="s">
        <v>12</v>
      </c>
      <c r="C10" s="7" t="s">
        <v>106</v>
      </c>
      <c r="D10" s="13">
        <v>5138437</v>
      </c>
      <c r="E10" s="13">
        <v>5137977</v>
      </c>
      <c r="F10" s="13">
        <f t="shared" si="0"/>
        <v>460</v>
      </c>
      <c r="G10" s="74"/>
    </row>
    <row r="11" spans="1:7" ht="14.25" customHeight="1">
      <c r="A11" s="106"/>
      <c r="B11" s="106"/>
      <c r="C11" s="7" t="s">
        <v>107</v>
      </c>
      <c r="D11" s="13">
        <v>10000</v>
      </c>
      <c r="E11" s="13">
        <v>10000</v>
      </c>
      <c r="F11" s="13">
        <f t="shared" ref="F11:F29" si="1">D11-E11</f>
        <v>0</v>
      </c>
      <c r="G11" s="74"/>
    </row>
    <row r="12" spans="1:7" ht="14.25" customHeight="1">
      <c r="A12" s="106"/>
      <c r="B12" s="106"/>
      <c r="C12" s="7" t="s">
        <v>108</v>
      </c>
      <c r="D12" s="13">
        <v>3419000</v>
      </c>
      <c r="E12" s="13">
        <v>3386368</v>
      </c>
      <c r="F12" s="13">
        <f t="shared" si="1"/>
        <v>32632</v>
      </c>
      <c r="G12" s="74"/>
    </row>
    <row r="13" spans="1:7" ht="14.25" customHeight="1">
      <c r="A13" s="106"/>
      <c r="B13" s="106"/>
      <c r="C13" s="7" t="s">
        <v>111</v>
      </c>
      <c r="D13" s="13">
        <v>1089437</v>
      </c>
      <c r="E13" s="13">
        <v>1089437</v>
      </c>
      <c r="F13" s="13">
        <f t="shared" si="1"/>
        <v>0</v>
      </c>
      <c r="G13" s="74"/>
    </row>
    <row r="14" spans="1:7" ht="14.25" customHeight="1">
      <c r="A14" s="106"/>
      <c r="B14" s="106"/>
      <c r="C14" s="7" t="s">
        <v>116</v>
      </c>
      <c r="D14" s="13">
        <v>620000</v>
      </c>
      <c r="E14" s="13">
        <v>652172</v>
      </c>
      <c r="F14" s="13">
        <f t="shared" si="1"/>
        <v>-32172</v>
      </c>
      <c r="G14" s="74"/>
    </row>
    <row r="15" spans="1:7" ht="14.25" customHeight="1">
      <c r="A15" s="106"/>
      <c r="B15" s="106"/>
      <c r="C15" s="7" t="s">
        <v>117</v>
      </c>
      <c r="D15" s="13">
        <v>278000</v>
      </c>
      <c r="E15" s="13">
        <v>277040</v>
      </c>
      <c r="F15" s="13">
        <f t="shared" si="1"/>
        <v>960</v>
      </c>
      <c r="G15" s="74"/>
    </row>
    <row r="16" spans="1:7" ht="14.25" customHeight="1">
      <c r="A16" s="106"/>
      <c r="B16" s="106"/>
      <c r="C16" s="7" t="s">
        <v>124</v>
      </c>
      <c r="D16" s="13">
        <v>128000</v>
      </c>
      <c r="E16" s="13">
        <v>128000</v>
      </c>
      <c r="F16" s="13">
        <f t="shared" si="1"/>
        <v>0</v>
      </c>
      <c r="G16" s="74"/>
    </row>
    <row r="17" spans="1:7" ht="14.25" customHeight="1">
      <c r="A17" s="106"/>
      <c r="B17" s="106"/>
      <c r="C17" s="7" t="s">
        <v>125</v>
      </c>
      <c r="D17" s="13">
        <v>150000</v>
      </c>
      <c r="E17" s="13">
        <v>149040</v>
      </c>
      <c r="F17" s="13">
        <f t="shared" si="1"/>
        <v>960</v>
      </c>
      <c r="G17" s="74"/>
    </row>
    <row r="18" spans="1:7" ht="14.25" customHeight="1">
      <c r="A18" s="106"/>
      <c r="B18" s="106"/>
      <c r="C18" s="7" t="s">
        <v>128</v>
      </c>
      <c r="D18" s="13">
        <v>262000</v>
      </c>
      <c r="E18" s="13">
        <v>219707</v>
      </c>
      <c r="F18" s="13">
        <f t="shared" si="1"/>
        <v>42293</v>
      </c>
      <c r="G18" s="74"/>
    </row>
    <row r="19" spans="1:7" ht="14.25" customHeight="1">
      <c r="A19" s="106"/>
      <c r="B19" s="106"/>
      <c r="C19" s="7" t="s">
        <v>129</v>
      </c>
      <c r="D19" s="13">
        <v>15000</v>
      </c>
      <c r="E19" s="13">
        <v>7038</v>
      </c>
      <c r="F19" s="13">
        <f t="shared" si="1"/>
        <v>7962</v>
      </c>
      <c r="G19" s="74"/>
    </row>
    <row r="20" spans="1:7" ht="14.25" customHeight="1">
      <c r="A20" s="106"/>
      <c r="B20" s="106"/>
      <c r="C20" s="7" t="s">
        <v>130</v>
      </c>
      <c r="D20" s="13">
        <v>100000</v>
      </c>
      <c r="E20" s="13">
        <v>93950</v>
      </c>
      <c r="F20" s="13">
        <f t="shared" si="1"/>
        <v>6050</v>
      </c>
      <c r="G20" s="74"/>
    </row>
    <row r="21" spans="1:7" ht="14.25" customHeight="1">
      <c r="A21" s="106"/>
      <c r="B21" s="106"/>
      <c r="C21" s="7" t="s">
        <v>131</v>
      </c>
      <c r="D21" s="13">
        <v>0</v>
      </c>
      <c r="E21" s="13">
        <v>0</v>
      </c>
      <c r="F21" s="13">
        <f t="shared" si="1"/>
        <v>0</v>
      </c>
      <c r="G21" s="74"/>
    </row>
    <row r="22" spans="1:7" ht="14.25" customHeight="1">
      <c r="A22" s="106"/>
      <c r="B22" s="106"/>
      <c r="C22" s="7" t="s">
        <v>132</v>
      </c>
      <c r="D22" s="13">
        <v>10000</v>
      </c>
      <c r="E22" s="13">
        <v>1136</v>
      </c>
      <c r="F22" s="13">
        <f t="shared" si="1"/>
        <v>8864</v>
      </c>
      <c r="G22" s="74"/>
    </row>
    <row r="23" spans="1:7" ht="14.25" customHeight="1">
      <c r="A23" s="106"/>
      <c r="B23" s="106"/>
      <c r="C23" s="7" t="s">
        <v>133</v>
      </c>
      <c r="D23" s="13">
        <v>0</v>
      </c>
      <c r="E23" s="13">
        <v>0</v>
      </c>
      <c r="F23" s="13">
        <f t="shared" si="1"/>
        <v>0</v>
      </c>
      <c r="G23" s="74"/>
    </row>
    <row r="24" spans="1:7" ht="14.25" customHeight="1">
      <c r="A24" s="106"/>
      <c r="B24" s="106"/>
      <c r="C24" s="7" t="s">
        <v>135</v>
      </c>
      <c r="D24" s="13">
        <v>7000</v>
      </c>
      <c r="E24" s="13">
        <v>6500</v>
      </c>
      <c r="F24" s="13">
        <f t="shared" si="1"/>
        <v>500</v>
      </c>
      <c r="G24" s="74"/>
    </row>
    <row r="25" spans="1:7" ht="14.25" customHeight="1">
      <c r="A25" s="106"/>
      <c r="B25" s="106"/>
      <c r="C25" s="7" t="s">
        <v>136</v>
      </c>
      <c r="D25" s="13">
        <v>10000</v>
      </c>
      <c r="E25" s="13">
        <v>3425</v>
      </c>
      <c r="F25" s="13">
        <f t="shared" si="1"/>
        <v>6575</v>
      </c>
      <c r="G25" s="74"/>
    </row>
    <row r="26" spans="1:7" ht="14.25" customHeight="1">
      <c r="A26" s="106"/>
      <c r="B26" s="106"/>
      <c r="C26" s="7" t="s">
        <v>139</v>
      </c>
      <c r="D26" s="13">
        <v>6000</v>
      </c>
      <c r="E26" s="13">
        <v>1458</v>
      </c>
      <c r="F26" s="13">
        <f t="shared" si="1"/>
        <v>4542</v>
      </c>
      <c r="G26" s="74"/>
    </row>
    <row r="27" spans="1:7" ht="14.25" customHeight="1">
      <c r="A27" s="106"/>
      <c r="B27" s="106"/>
      <c r="C27" s="7" t="s">
        <v>140</v>
      </c>
      <c r="D27" s="13">
        <v>30000</v>
      </c>
      <c r="E27" s="13">
        <v>30000</v>
      </c>
      <c r="F27" s="13">
        <f t="shared" si="1"/>
        <v>0</v>
      </c>
      <c r="G27" s="74"/>
    </row>
    <row r="28" spans="1:7" ht="14.25" customHeight="1">
      <c r="A28" s="106"/>
      <c r="B28" s="106"/>
      <c r="C28" s="7" t="s">
        <v>141</v>
      </c>
      <c r="D28" s="13">
        <v>10000</v>
      </c>
      <c r="E28" s="13">
        <v>2400</v>
      </c>
      <c r="F28" s="13">
        <f t="shared" si="1"/>
        <v>7600</v>
      </c>
      <c r="G28" s="74"/>
    </row>
    <row r="29" spans="1:7" ht="14.25" customHeight="1">
      <c r="A29" s="106"/>
      <c r="B29" s="106"/>
      <c r="C29" s="7" t="s">
        <v>142</v>
      </c>
      <c r="D29" s="13">
        <v>54000</v>
      </c>
      <c r="E29" s="13">
        <v>54000</v>
      </c>
      <c r="F29" s="13">
        <f t="shared" si="1"/>
        <v>0</v>
      </c>
      <c r="G29" s="74"/>
    </row>
    <row r="30" spans="1:7" ht="14.25" customHeight="1">
      <c r="A30" s="106"/>
      <c r="B30" s="106"/>
      <c r="C30" s="9" t="s">
        <v>144</v>
      </c>
      <c r="D30" s="66">
        <v>20000</v>
      </c>
      <c r="E30" s="66">
        <v>19800</v>
      </c>
      <c r="F30" s="13">
        <f t="shared" si="0"/>
        <v>200</v>
      </c>
      <c r="G30" s="76"/>
    </row>
    <row r="31" spans="1:7" ht="14.25" customHeight="1">
      <c r="A31" s="106"/>
      <c r="B31" s="107"/>
      <c r="C31" s="8" t="s">
        <v>72</v>
      </c>
      <c r="D31" s="14">
        <v>5678437</v>
      </c>
      <c r="E31" s="14">
        <v>5634724</v>
      </c>
      <c r="F31" s="14">
        <f t="shared" si="0"/>
        <v>43713</v>
      </c>
      <c r="G31" s="75"/>
    </row>
    <row r="32" spans="1:7" ht="14.25" customHeight="1">
      <c r="A32" s="107"/>
      <c r="B32" s="108" t="s">
        <v>73</v>
      </c>
      <c r="C32" s="109"/>
      <c r="D32" s="14">
        <v>-5678392</v>
      </c>
      <c r="E32" s="14">
        <v>-5634679</v>
      </c>
      <c r="F32" s="14">
        <f>F9-F31</f>
        <v>-43713</v>
      </c>
      <c r="G32" s="75"/>
    </row>
    <row r="33" spans="1:7" ht="14.25" customHeight="1">
      <c r="A33" s="105" t="s">
        <v>148</v>
      </c>
      <c r="B33" s="83" t="s">
        <v>149</v>
      </c>
      <c r="C33" s="8" t="s">
        <v>39</v>
      </c>
      <c r="D33" s="14">
        <v>0</v>
      </c>
      <c r="E33" s="14">
        <v>0</v>
      </c>
      <c r="F33" s="14">
        <f t="shared" ref="F33:F34" si="2">D33-E33</f>
        <v>0</v>
      </c>
      <c r="G33" s="75"/>
    </row>
    <row r="34" spans="1:7" ht="14.25" customHeight="1">
      <c r="A34" s="106"/>
      <c r="B34" s="84" t="s">
        <v>178</v>
      </c>
      <c r="C34" s="8" t="s">
        <v>38</v>
      </c>
      <c r="D34" s="14">
        <v>0</v>
      </c>
      <c r="E34" s="14">
        <v>0</v>
      </c>
      <c r="F34" s="14">
        <f t="shared" si="2"/>
        <v>0</v>
      </c>
      <c r="G34" s="75"/>
    </row>
    <row r="35" spans="1:7" ht="14.25" customHeight="1">
      <c r="A35" s="107"/>
      <c r="B35" s="112" t="s">
        <v>37</v>
      </c>
      <c r="C35" s="112"/>
      <c r="D35" s="14">
        <v>0</v>
      </c>
      <c r="E35" s="14">
        <v>0</v>
      </c>
      <c r="F35" s="14">
        <f>F33-F34</f>
        <v>0</v>
      </c>
      <c r="G35" s="75"/>
    </row>
    <row r="36" spans="1:7" ht="14.25" customHeight="1">
      <c r="A36" s="105" t="s">
        <v>179</v>
      </c>
      <c r="B36" s="138" t="s">
        <v>149</v>
      </c>
      <c r="C36" s="7" t="s">
        <v>173</v>
      </c>
      <c r="D36" s="13">
        <v>5621000</v>
      </c>
      <c r="E36" s="13">
        <v>5621000</v>
      </c>
      <c r="F36" s="13">
        <f t="shared" ref="F36:F38" si="3">D36-E36</f>
        <v>0</v>
      </c>
      <c r="G36" s="74"/>
    </row>
    <row r="37" spans="1:7" ht="14.25" customHeight="1">
      <c r="A37" s="106"/>
      <c r="B37" s="139"/>
      <c r="C37" s="8" t="s">
        <v>57</v>
      </c>
      <c r="D37" s="14">
        <v>5621000</v>
      </c>
      <c r="E37" s="14">
        <v>5621000</v>
      </c>
      <c r="F37" s="14">
        <f t="shared" si="3"/>
        <v>0</v>
      </c>
      <c r="G37" s="75"/>
    </row>
    <row r="38" spans="1:7" ht="14.25" customHeight="1">
      <c r="A38" s="106"/>
      <c r="B38" s="94" t="s">
        <v>178</v>
      </c>
      <c r="C38" s="8" t="s">
        <v>74</v>
      </c>
      <c r="D38" s="14">
        <v>0</v>
      </c>
      <c r="E38" s="14">
        <v>0</v>
      </c>
      <c r="F38" s="14">
        <f t="shared" si="3"/>
        <v>0</v>
      </c>
      <c r="G38" s="75"/>
    </row>
    <row r="39" spans="1:7" ht="14.25" customHeight="1">
      <c r="A39" s="107"/>
      <c r="B39" s="112" t="s">
        <v>75</v>
      </c>
      <c r="C39" s="112"/>
      <c r="D39" s="14">
        <v>5621000</v>
      </c>
      <c r="E39" s="14">
        <v>5621000</v>
      </c>
      <c r="F39" s="14">
        <f>F37-F38</f>
        <v>0</v>
      </c>
      <c r="G39" s="75"/>
    </row>
    <row r="40" spans="1:7" ht="14.25" customHeight="1">
      <c r="A40" s="116" t="s">
        <v>14</v>
      </c>
      <c r="B40" s="116"/>
      <c r="C40" s="116"/>
      <c r="D40" s="81">
        <v>0</v>
      </c>
      <c r="E40" s="117" t="s">
        <v>163</v>
      </c>
      <c r="F40" s="119">
        <f>D40</f>
        <v>0</v>
      </c>
      <c r="G40" s="121"/>
    </row>
    <row r="41" spans="1:7" ht="14.25" customHeight="1">
      <c r="A41" s="17"/>
      <c r="B41" s="18"/>
      <c r="C41" s="19"/>
      <c r="D41" s="66">
        <v>0</v>
      </c>
      <c r="E41" s="118"/>
      <c r="F41" s="120"/>
      <c r="G41" s="122"/>
    </row>
    <row r="42" spans="1:7" ht="14.25" customHeight="1">
      <c r="A42" s="112" t="s">
        <v>42</v>
      </c>
      <c r="B42" s="112"/>
      <c r="C42" s="112"/>
      <c r="D42" s="14">
        <v>-57392</v>
      </c>
      <c r="E42" s="14">
        <v>-13679</v>
      </c>
      <c r="F42" s="14">
        <f>F32+F35+F39-F40</f>
        <v>-43713</v>
      </c>
      <c r="G42" s="75"/>
    </row>
    <row r="43" spans="1:7" s="3" customFormat="1" ht="14.25" customHeight="1">
      <c r="A43" s="89"/>
      <c r="B43" s="89"/>
      <c r="C43" s="89"/>
      <c r="D43" s="16"/>
      <c r="E43" s="16"/>
      <c r="F43" s="16"/>
      <c r="G43" s="16"/>
    </row>
    <row r="44" spans="1:7" ht="14.25" customHeight="1">
      <c r="A44" s="112" t="s">
        <v>43</v>
      </c>
      <c r="B44" s="112"/>
      <c r="C44" s="112"/>
      <c r="D44" s="14">
        <v>5640673</v>
      </c>
      <c r="E44" s="14">
        <v>5640673</v>
      </c>
      <c r="F44" s="14">
        <f>D44-E44</f>
        <v>0</v>
      </c>
      <c r="G44" s="75"/>
    </row>
    <row r="45" spans="1:7" ht="14.25" customHeight="1">
      <c r="A45" s="112" t="s">
        <v>44</v>
      </c>
      <c r="B45" s="112"/>
      <c r="C45" s="112"/>
      <c r="D45" s="14">
        <v>5583281</v>
      </c>
      <c r="E45" s="14">
        <v>5626994</v>
      </c>
      <c r="F45" s="14">
        <f>F42+F44</f>
        <v>-43713</v>
      </c>
      <c r="G45" s="75"/>
    </row>
    <row r="46" spans="1:7" ht="14.25" customHeight="1">
      <c r="A46" s="113"/>
      <c r="B46" s="113"/>
      <c r="C46" s="113"/>
      <c r="D46" s="113"/>
      <c r="E46" s="113"/>
      <c r="F46" s="113"/>
      <c r="G46" s="113"/>
    </row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 algorithmName="SHA-512" hashValue="3OXg2oTmWZwMDpFaYP7Vqd5REZ358LXuzvdSk6hAa5xrehdDy6IgXJz6uSCrMfA/kFa520TjE+7SZHZMDtwqcQ==" saltValue="SuAUFlIyAsf3WDdgG03pfQ==" spinCount="100000" sheet="1" scenarios="1" selectLockedCells="1"/>
  <mergeCells count="23">
    <mergeCell ref="A46:G46"/>
    <mergeCell ref="A36:A39"/>
    <mergeCell ref="B36:B37"/>
    <mergeCell ref="B39:C39"/>
    <mergeCell ref="A40:C40"/>
    <mergeCell ref="E40:E41"/>
    <mergeCell ref="F40:F41"/>
    <mergeCell ref="G40:G41"/>
    <mergeCell ref="A42:C42"/>
    <mergeCell ref="A44:C44"/>
    <mergeCell ref="A45:C45"/>
    <mergeCell ref="A8:A32"/>
    <mergeCell ref="B8:B9"/>
    <mergeCell ref="B10:B31"/>
    <mergeCell ref="B32:C32"/>
    <mergeCell ref="A33:A35"/>
    <mergeCell ref="B35:C35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view="pageBreakPreview" zoomScaleNormal="100" zoomScaleSheetLayoutView="100" workbookViewId="0">
      <selection sqref="A1:B1"/>
    </sheetView>
  </sheetViews>
  <sheetFormatPr defaultColWidth="9"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1"/>
      <c r="B1" s="101"/>
      <c r="C1" s="20"/>
      <c r="D1" s="20"/>
      <c r="E1" s="20"/>
      <c r="F1" s="102"/>
      <c r="G1" s="102"/>
    </row>
    <row r="2" spans="1:7" ht="15" customHeight="1">
      <c r="A2" s="78"/>
      <c r="B2" s="78"/>
      <c r="C2" s="78"/>
      <c r="D2" s="78"/>
      <c r="E2" s="103" t="s">
        <v>180</v>
      </c>
      <c r="F2" s="103"/>
      <c r="G2" s="103"/>
    </row>
    <row r="3" spans="1:7" ht="14.25">
      <c r="A3" s="104" t="s">
        <v>182</v>
      </c>
      <c r="B3" s="104"/>
      <c r="C3" s="104"/>
      <c r="D3" s="104"/>
      <c r="E3" s="104"/>
      <c r="F3" s="104"/>
      <c r="G3" s="104"/>
    </row>
    <row r="4" spans="1:7">
      <c r="A4" s="78"/>
      <c r="B4" s="78"/>
      <c r="C4" s="78"/>
      <c r="D4" s="78"/>
      <c r="E4" s="78"/>
      <c r="F4" s="78"/>
      <c r="G4" s="78"/>
    </row>
    <row r="5" spans="1:7">
      <c r="A5" s="101" t="s">
        <v>183</v>
      </c>
      <c r="B5" s="101"/>
      <c r="C5" s="101"/>
      <c r="D5" s="101"/>
      <c r="E5" s="101"/>
      <c r="F5" s="101"/>
      <c r="G5" s="101"/>
    </row>
    <row r="6" spans="1:7" ht="13.5" customHeight="1">
      <c r="A6" s="78"/>
      <c r="B6" s="78"/>
      <c r="C6" s="78"/>
      <c r="D6" s="78"/>
      <c r="E6" s="78"/>
      <c r="F6" s="78"/>
      <c r="G6" s="79" t="s">
        <v>53</v>
      </c>
    </row>
    <row r="7" spans="1:7" ht="14.25" customHeight="1">
      <c r="A7" s="98" t="s">
        <v>36</v>
      </c>
      <c r="B7" s="99"/>
      <c r="C7" s="100"/>
      <c r="D7" s="8" t="s">
        <v>54</v>
      </c>
      <c r="E7" s="8" t="s">
        <v>55</v>
      </c>
      <c r="F7" s="8" t="s">
        <v>56</v>
      </c>
      <c r="G7" s="8" t="s">
        <v>10</v>
      </c>
    </row>
    <row r="8" spans="1:7" ht="14.25" customHeight="1">
      <c r="A8" s="105" t="s">
        <v>45</v>
      </c>
      <c r="B8" s="105" t="s">
        <v>11</v>
      </c>
      <c r="C8" s="6" t="s">
        <v>79</v>
      </c>
      <c r="D8" s="81">
        <v>153441390</v>
      </c>
      <c r="E8" s="81">
        <v>152108647</v>
      </c>
      <c r="F8" s="13">
        <f t="shared" ref="F8:F53" si="0">D8-E8</f>
        <v>1332743</v>
      </c>
      <c r="G8" s="73"/>
    </row>
    <row r="9" spans="1:7" ht="14.25" customHeight="1">
      <c r="A9" s="106"/>
      <c r="B9" s="106"/>
      <c r="C9" s="7" t="s">
        <v>80</v>
      </c>
      <c r="D9" s="13">
        <v>132768850</v>
      </c>
      <c r="E9" s="13">
        <v>132768360</v>
      </c>
      <c r="F9" s="13">
        <f t="shared" ref="F9:F15" si="1">D9-E9</f>
        <v>490</v>
      </c>
      <c r="G9" s="74"/>
    </row>
    <row r="10" spans="1:7" ht="14.25" customHeight="1">
      <c r="A10" s="106"/>
      <c r="B10" s="106"/>
      <c r="C10" s="7" t="s">
        <v>95</v>
      </c>
      <c r="D10" s="13">
        <v>20672540</v>
      </c>
      <c r="E10" s="13">
        <v>19340287</v>
      </c>
      <c r="F10" s="13">
        <f t="shared" si="1"/>
        <v>1332253</v>
      </c>
      <c r="G10" s="74"/>
    </row>
    <row r="11" spans="1:7" ht="14.25" customHeight="1">
      <c r="A11" s="106"/>
      <c r="B11" s="106"/>
      <c r="C11" s="7" t="s">
        <v>98</v>
      </c>
      <c r="D11" s="13">
        <v>49000</v>
      </c>
      <c r="E11" s="13">
        <v>49000</v>
      </c>
      <c r="F11" s="13">
        <f t="shared" si="1"/>
        <v>0</v>
      </c>
      <c r="G11" s="74"/>
    </row>
    <row r="12" spans="1:7" ht="14.25" customHeight="1">
      <c r="A12" s="106"/>
      <c r="B12" s="106"/>
      <c r="C12" s="7" t="s">
        <v>99</v>
      </c>
      <c r="D12" s="13">
        <v>184000</v>
      </c>
      <c r="E12" s="13">
        <v>188076</v>
      </c>
      <c r="F12" s="13">
        <f t="shared" si="1"/>
        <v>-4076</v>
      </c>
      <c r="G12" s="74"/>
    </row>
    <row r="13" spans="1:7" ht="14.25" customHeight="1">
      <c r="A13" s="106"/>
      <c r="B13" s="106"/>
      <c r="C13" s="7" t="s">
        <v>100</v>
      </c>
      <c r="D13" s="13">
        <v>1230000</v>
      </c>
      <c r="E13" s="13">
        <v>1215002</v>
      </c>
      <c r="F13" s="13">
        <f t="shared" si="1"/>
        <v>14998</v>
      </c>
      <c r="G13" s="74"/>
    </row>
    <row r="14" spans="1:7" ht="14.25" customHeight="1">
      <c r="A14" s="106"/>
      <c r="B14" s="106"/>
      <c r="C14" s="7" t="s">
        <v>101</v>
      </c>
      <c r="D14" s="13">
        <v>10000</v>
      </c>
      <c r="E14" s="13">
        <v>10000</v>
      </c>
      <c r="F14" s="13">
        <f t="shared" si="1"/>
        <v>0</v>
      </c>
      <c r="G14" s="74"/>
    </row>
    <row r="15" spans="1:7" ht="14.25" customHeight="1">
      <c r="A15" s="106"/>
      <c r="B15" s="106"/>
      <c r="C15" s="7" t="s">
        <v>102</v>
      </c>
      <c r="D15" s="13">
        <v>1130000</v>
      </c>
      <c r="E15" s="13">
        <v>1125900</v>
      </c>
      <c r="F15" s="13">
        <f t="shared" si="1"/>
        <v>4100</v>
      </c>
      <c r="G15" s="74"/>
    </row>
    <row r="16" spans="1:7" ht="14.25" customHeight="1">
      <c r="A16" s="106"/>
      <c r="B16" s="106"/>
      <c r="C16" s="7" t="s">
        <v>103</v>
      </c>
      <c r="D16" s="13">
        <v>90000</v>
      </c>
      <c r="E16" s="13">
        <v>79102</v>
      </c>
      <c r="F16" s="13">
        <f t="shared" si="0"/>
        <v>10898</v>
      </c>
      <c r="G16" s="74"/>
    </row>
    <row r="17" spans="1:7" ht="14.25" customHeight="1">
      <c r="A17" s="106"/>
      <c r="B17" s="107"/>
      <c r="C17" s="8" t="s">
        <v>71</v>
      </c>
      <c r="D17" s="14">
        <v>154904390</v>
      </c>
      <c r="E17" s="14">
        <v>153560725</v>
      </c>
      <c r="F17" s="14">
        <f t="shared" si="0"/>
        <v>1343665</v>
      </c>
      <c r="G17" s="75"/>
    </row>
    <row r="18" spans="1:7" ht="14.25" customHeight="1">
      <c r="A18" s="106"/>
      <c r="B18" s="105" t="s">
        <v>12</v>
      </c>
      <c r="C18" s="7" t="s">
        <v>106</v>
      </c>
      <c r="D18" s="13">
        <v>112938052</v>
      </c>
      <c r="E18" s="13">
        <v>112017283</v>
      </c>
      <c r="F18" s="13">
        <f t="shared" si="0"/>
        <v>920769</v>
      </c>
      <c r="G18" s="74"/>
    </row>
    <row r="19" spans="1:7" ht="14.25" customHeight="1">
      <c r="A19" s="106"/>
      <c r="B19" s="106"/>
      <c r="C19" s="7" t="s">
        <v>108</v>
      </c>
      <c r="D19" s="13">
        <v>73541320</v>
      </c>
      <c r="E19" s="13">
        <v>72579727</v>
      </c>
      <c r="F19" s="13">
        <f t="shared" ref="F19:F51" si="2">D19-E19</f>
        <v>961593</v>
      </c>
      <c r="G19" s="74"/>
    </row>
    <row r="20" spans="1:7" ht="14.25" customHeight="1">
      <c r="A20" s="106"/>
      <c r="B20" s="106"/>
      <c r="C20" s="7" t="s">
        <v>111</v>
      </c>
      <c r="D20" s="13">
        <v>15392308</v>
      </c>
      <c r="E20" s="13">
        <v>15392308</v>
      </c>
      <c r="F20" s="13">
        <f t="shared" si="2"/>
        <v>0</v>
      </c>
      <c r="G20" s="74"/>
    </row>
    <row r="21" spans="1:7" ht="14.25" customHeight="1">
      <c r="A21" s="106"/>
      <c r="B21" s="106"/>
      <c r="C21" s="7" t="s">
        <v>112</v>
      </c>
      <c r="D21" s="13">
        <v>9540000</v>
      </c>
      <c r="E21" s="13">
        <v>9536908</v>
      </c>
      <c r="F21" s="13">
        <f t="shared" si="2"/>
        <v>3092</v>
      </c>
      <c r="G21" s="74"/>
    </row>
    <row r="22" spans="1:7" ht="14.25" customHeight="1">
      <c r="A22" s="106"/>
      <c r="B22" s="106"/>
      <c r="C22" s="7" t="s">
        <v>113</v>
      </c>
      <c r="D22" s="13">
        <v>1154424</v>
      </c>
      <c r="E22" s="13">
        <v>1154424</v>
      </c>
      <c r="F22" s="13">
        <f t="shared" si="2"/>
        <v>0</v>
      </c>
      <c r="G22" s="74"/>
    </row>
    <row r="23" spans="1:7" ht="14.25" customHeight="1">
      <c r="A23" s="106"/>
      <c r="B23" s="106"/>
      <c r="C23" s="7" t="s">
        <v>116</v>
      </c>
      <c r="D23" s="13">
        <v>13310000</v>
      </c>
      <c r="E23" s="13">
        <v>13353916</v>
      </c>
      <c r="F23" s="13">
        <f t="shared" si="2"/>
        <v>-43916</v>
      </c>
      <c r="G23" s="74"/>
    </row>
    <row r="24" spans="1:7" ht="14.25" customHeight="1">
      <c r="A24" s="106"/>
      <c r="B24" s="106"/>
      <c r="C24" s="7" t="s">
        <v>117</v>
      </c>
      <c r="D24" s="13">
        <v>17375000</v>
      </c>
      <c r="E24" s="13">
        <v>16755401</v>
      </c>
      <c r="F24" s="13">
        <f t="shared" si="2"/>
        <v>619599</v>
      </c>
      <c r="G24" s="74"/>
    </row>
    <row r="25" spans="1:7" ht="14.25" customHeight="1">
      <c r="A25" s="106"/>
      <c r="B25" s="106"/>
      <c r="C25" s="7" t="s">
        <v>118</v>
      </c>
      <c r="D25" s="13">
        <v>9000000</v>
      </c>
      <c r="E25" s="13">
        <v>8699738</v>
      </c>
      <c r="F25" s="13">
        <f t="shared" si="2"/>
        <v>300262</v>
      </c>
      <c r="G25" s="74"/>
    </row>
    <row r="26" spans="1:7" ht="14.25" customHeight="1">
      <c r="A26" s="106"/>
      <c r="B26" s="106"/>
      <c r="C26" s="7" t="s">
        <v>119</v>
      </c>
      <c r="D26" s="13">
        <v>220000</v>
      </c>
      <c r="E26" s="13">
        <v>208538</v>
      </c>
      <c r="F26" s="13">
        <f t="shared" si="2"/>
        <v>11462</v>
      </c>
      <c r="G26" s="74"/>
    </row>
    <row r="27" spans="1:7" ht="14.25" customHeight="1">
      <c r="A27" s="106"/>
      <c r="B27" s="106"/>
      <c r="C27" s="7" t="s">
        <v>120</v>
      </c>
      <c r="D27" s="13">
        <v>2000000</v>
      </c>
      <c r="E27" s="13">
        <v>1929166</v>
      </c>
      <c r="F27" s="13">
        <f t="shared" si="2"/>
        <v>70834</v>
      </c>
      <c r="G27" s="74"/>
    </row>
    <row r="28" spans="1:7" ht="14.25" customHeight="1">
      <c r="A28" s="106"/>
      <c r="B28" s="106"/>
      <c r="C28" s="7" t="s">
        <v>121</v>
      </c>
      <c r="D28" s="13">
        <v>2665000</v>
      </c>
      <c r="E28" s="13">
        <v>2663150</v>
      </c>
      <c r="F28" s="13">
        <f t="shared" si="2"/>
        <v>1850</v>
      </c>
      <c r="G28" s="74"/>
    </row>
    <row r="29" spans="1:7" ht="14.25" customHeight="1">
      <c r="A29" s="106"/>
      <c r="B29" s="106"/>
      <c r="C29" s="7" t="s">
        <v>123</v>
      </c>
      <c r="D29" s="13">
        <v>1700000</v>
      </c>
      <c r="E29" s="13">
        <v>1509797</v>
      </c>
      <c r="F29" s="13">
        <f t="shared" si="2"/>
        <v>190203</v>
      </c>
      <c r="G29" s="74"/>
    </row>
    <row r="30" spans="1:7" ht="14.25" customHeight="1">
      <c r="A30" s="106"/>
      <c r="B30" s="106"/>
      <c r="C30" s="7" t="s">
        <v>124</v>
      </c>
      <c r="D30" s="13">
        <v>500000</v>
      </c>
      <c r="E30" s="13">
        <v>483880</v>
      </c>
      <c r="F30" s="13">
        <f t="shared" si="2"/>
        <v>16120</v>
      </c>
      <c r="G30" s="74"/>
    </row>
    <row r="31" spans="1:7" ht="14.25" customHeight="1">
      <c r="A31" s="106"/>
      <c r="B31" s="106"/>
      <c r="C31" s="7" t="s">
        <v>125</v>
      </c>
      <c r="D31" s="13">
        <v>1140000</v>
      </c>
      <c r="E31" s="13">
        <v>1127598</v>
      </c>
      <c r="F31" s="13">
        <f t="shared" si="2"/>
        <v>12402</v>
      </c>
      <c r="G31" s="74"/>
    </row>
    <row r="32" spans="1:7" ht="14.25" customHeight="1">
      <c r="A32" s="106"/>
      <c r="B32" s="106"/>
      <c r="C32" s="7" t="s">
        <v>126</v>
      </c>
      <c r="D32" s="13">
        <v>30000</v>
      </c>
      <c r="E32" s="13">
        <v>24753</v>
      </c>
      <c r="F32" s="13">
        <f t="shared" si="2"/>
        <v>5247</v>
      </c>
      <c r="G32" s="74"/>
    </row>
    <row r="33" spans="1:7" ht="14.25" customHeight="1">
      <c r="A33" s="106"/>
      <c r="B33" s="106"/>
      <c r="C33" s="7" t="s">
        <v>127</v>
      </c>
      <c r="D33" s="13">
        <v>120000</v>
      </c>
      <c r="E33" s="13">
        <v>108781</v>
      </c>
      <c r="F33" s="13">
        <f t="shared" si="2"/>
        <v>11219</v>
      </c>
      <c r="G33" s="74"/>
    </row>
    <row r="34" spans="1:7" ht="14.25" customHeight="1">
      <c r="A34" s="106"/>
      <c r="B34" s="106"/>
      <c r="C34" s="7" t="s">
        <v>128</v>
      </c>
      <c r="D34" s="13">
        <v>5857200</v>
      </c>
      <c r="E34" s="13">
        <v>5537871</v>
      </c>
      <c r="F34" s="13">
        <f t="shared" si="2"/>
        <v>319329</v>
      </c>
      <c r="G34" s="74"/>
    </row>
    <row r="35" spans="1:7" ht="14.25" customHeight="1">
      <c r="A35" s="106"/>
      <c r="B35" s="106"/>
      <c r="C35" s="7" t="s">
        <v>129</v>
      </c>
      <c r="D35" s="13">
        <v>610000</v>
      </c>
      <c r="E35" s="13">
        <v>629709</v>
      </c>
      <c r="F35" s="13">
        <f t="shared" si="2"/>
        <v>-19709</v>
      </c>
      <c r="G35" s="74"/>
    </row>
    <row r="36" spans="1:7" ht="14.25" customHeight="1">
      <c r="A36" s="106"/>
      <c r="B36" s="106"/>
      <c r="C36" s="7" t="s">
        <v>130</v>
      </c>
      <c r="D36" s="13">
        <v>550000</v>
      </c>
      <c r="E36" s="13">
        <v>524798</v>
      </c>
      <c r="F36" s="13">
        <f t="shared" si="2"/>
        <v>25202</v>
      </c>
      <c r="G36" s="74"/>
    </row>
    <row r="37" spans="1:7" ht="14.25" customHeight="1">
      <c r="A37" s="106"/>
      <c r="B37" s="106"/>
      <c r="C37" s="7" t="s">
        <v>131</v>
      </c>
      <c r="D37" s="13">
        <v>260000</v>
      </c>
      <c r="E37" s="13">
        <v>254012</v>
      </c>
      <c r="F37" s="13">
        <f t="shared" si="2"/>
        <v>5988</v>
      </c>
      <c r="G37" s="74"/>
    </row>
    <row r="38" spans="1:7" ht="14.25" customHeight="1">
      <c r="A38" s="106"/>
      <c r="B38" s="106"/>
      <c r="C38" s="7" t="s">
        <v>132</v>
      </c>
      <c r="D38" s="13">
        <v>500000</v>
      </c>
      <c r="E38" s="13">
        <v>523140</v>
      </c>
      <c r="F38" s="13">
        <f t="shared" si="2"/>
        <v>-23140</v>
      </c>
      <c r="G38" s="74"/>
    </row>
    <row r="39" spans="1:7" ht="14.25" customHeight="1">
      <c r="A39" s="106"/>
      <c r="B39" s="106"/>
      <c r="C39" s="7" t="s">
        <v>133</v>
      </c>
      <c r="D39" s="13">
        <v>450000</v>
      </c>
      <c r="E39" s="13">
        <v>394688</v>
      </c>
      <c r="F39" s="13">
        <f t="shared" si="2"/>
        <v>55312</v>
      </c>
      <c r="G39" s="74"/>
    </row>
    <row r="40" spans="1:7" ht="14.25" customHeight="1">
      <c r="A40" s="106"/>
      <c r="B40" s="106"/>
      <c r="C40" s="7" t="s">
        <v>134</v>
      </c>
      <c r="D40" s="13">
        <v>1570000</v>
      </c>
      <c r="E40" s="13">
        <v>1579228</v>
      </c>
      <c r="F40" s="13">
        <f t="shared" si="2"/>
        <v>-9228</v>
      </c>
      <c r="G40" s="74"/>
    </row>
    <row r="41" spans="1:7" ht="14.25" customHeight="1">
      <c r="A41" s="106"/>
      <c r="B41" s="106"/>
      <c r="C41" s="7" t="s">
        <v>135</v>
      </c>
      <c r="D41" s="13">
        <v>300000</v>
      </c>
      <c r="E41" s="13">
        <v>210584</v>
      </c>
      <c r="F41" s="13">
        <f t="shared" si="2"/>
        <v>89416</v>
      </c>
      <c r="G41" s="74"/>
    </row>
    <row r="42" spans="1:7" ht="14.25" customHeight="1">
      <c r="A42" s="106"/>
      <c r="B42" s="106"/>
      <c r="C42" s="7" t="s">
        <v>136</v>
      </c>
      <c r="D42" s="13">
        <v>30000</v>
      </c>
      <c r="E42" s="13">
        <v>5830</v>
      </c>
      <c r="F42" s="13">
        <f t="shared" si="2"/>
        <v>24170</v>
      </c>
      <c r="G42" s="74"/>
    </row>
    <row r="43" spans="1:7" ht="14.25" customHeight="1">
      <c r="A43" s="106"/>
      <c r="B43" s="106"/>
      <c r="C43" s="7" t="s">
        <v>137</v>
      </c>
      <c r="D43" s="13">
        <v>97200</v>
      </c>
      <c r="E43" s="13">
        <v>97200</v>
      </c>
      <c r="F43" s="13">
        <f t="shared" si="2"/>
        <v>0</v>
      </c>
      <c r="G43" s="74"/>
    </row>
    <row r="44" spans="1:7" ht="14.25" customHeight="1">
      <c r="A44" s="106"/>
      <c r="B44" s="106"/>
      <c r="C44" s="7" t="s">
        <v>138</v>
      </c>
      <c r="D44" s="13">
        <v>600000</v>
      </c>
      <c r="E44" s="13">
        <v>586816</v>
      </c>
      <c r="F44" s="13">
        <f t="shared" si="2"/>
        <v>13184</v>
      </c>
      <c r="G44" s="74"/>
    </row>
    <row r="45" spans="1:7" ht="14.25" customHeight="1">
      <c r="A45" s="106"/>
      <c r="B45" s="106"/>
      <c r="C45" s="7" t="s">
        <v>139</v>
      </c>
      <c r="D45" s="13">
        <v>40000</v>
      </c>
      <c r="E45" s="13">
        <v>32344</v>
      </c>
      <c r="F45" s="13">
        <f t="shared" si="2"/>
        <v>7656</v>
      </c>
      <c r="G45" s="74"/>
    </row>
    <row r="46" spans="1:7" ht="14.25" customHeight="1">
      <c r="A46" s="106"/>
      <c r="B46" s="106"/>
      <c r="C46" s="7" t="s">
        <v>140</v>
      </c>
      <c r="D46" s="13">
        <v>350000</v>
      </c>
      <c r="E46" s="13">
        <v>350000</v>
      </c>
      <c r="F46" s="13">
        <f t="shared" si="2"/>
        <v>0</v>
      </c>
      <c r="G46" s="74"/>
    </row>
    <row r="47" spans="1:7" ht="14.25" customHeight="1">
      <c r="A47" s="106"/>
      <c r="B47" s="106"/>
      <c r="C47" s="7" t="s">
        <v>141</v>
      </c>
      <c r="D47" s="13">
        <v>20000</v>
      </c>
      <c r="E47" s="13">
        <v>11700</v>
      </c>
      <c r="F47" s="13">
        <f t="shared" si="2"/>
        <v>8300</v>
      </c>
      <c r="G47" s="74"/>
    </row>
    <row r="48" spans="1:7" ht="14.25" customHeight="1">
      <c r="A48" s="106"/>
      <c r="B48" s="106"/>
      <c r="C48" s="7" t="s">
        <v>142</v>
      </c>
      <c r="D48" s="13">
        <v>120000</v>
      </c>
      <c r="E48" s="13">
        <v>99360</v>
      </c>
      <c r="F48" s="13">
        <f t="shared" si="2"/>
        <v>20640</v>
      </c>
      <c r="G48" s="74"/>
    </row>
    <row r="49" spans="1:7" ht="14.25" customHeight="1">
      <c r="A49" s="106"/>
      <c r="B49" s="106"/>
      <c r="C49" s="7" t="s">
        <v>143</v>
      </c>
      <c r="D49" s="13">
        <v>160000</v>
      </c>
      <c r="E49" s="13">
        <v>119300</v>
      </c>
      <c r="F49" s="13">
        <f t="shared" si="2"/>
        <v>40700</v>
      </c>
      <c r="G49" s="74"/>
    </row>
    <row r="50" spans="1:7" ht="14.25" customHeight="1">
      <c r="A50" s="106"/>
      <c r="B50" s="106"/>
      <c r="C50" s="7" t="s">
        <v>144</v>
      </c>
      <c r="D50" s="13">
        <v>200000</v>
      </c>
      <c r="E50" s="13">
        <v>119162</v>
      </c>
      <c r="F50" s="13">
        <f t="shared" si="2"/>
        <v>80838</v>
      </c>
      <c r="G50" s="74"/>
    </row>
    <row r="51" spans="1:7" ht="14.25" customHeight="1">
      <c r="A51" s="106"/>
      <c r="B51" s="106"/>
      <c r="C51" s="7" t="s">
        <v>146</v>
      </c>
      <c r="D51" s="13">
        <v>1130000</v>
      </c>
      <c r="E51" s="13">
        <v>1125900</v>
      </c>
      <c r="F51" s="13">
        <f t="shared" si="2"/>
        <v>4100</v>
      </c>
      <c r="G51" s="74"/>
    </row>
    <row r="52" spans="1:7" ht="14.25" customHeight="1">
      <c r="A52" s="106"/>
      <c r="B52" s="106"/>
      <c r="C52" s="9" t="s">
        <v>147</v>
      </c>
      <c r="D52" s="66">
        <v>1130000</v>
      </c>
      <c r="E52" s="66">
        <v>1125900</v>
      </c>
      <c r="F52" s="13">
        <f t="shared" si="0"/>
        <v>4100</v>
      </c>
      <c r="G52" s="76"/>
    </row>
    <row r="53" spans="1:7" ht="14.25" customHeight="1">
      <c r="A53" s="106"/>
      <c r="B53" s="107"/>
      <c r="C53" s="8" t="s">
        <v>72</v>
      </c>
      <c r="D53" s="14">
        <v>137300252</v>
      </c>
      <c r="E53" s="14">
        <v>135436455</v>
      </c>
      <c r="F53" s="14">
        <f t="shared" si="0"/>
        <v>1863797</v>
      </c>
      <c r="G53" s="75"/>
    </row>
    <row r="54" spans="1:7" ht="14.25" customHeight="1">
      <c r="A54" s="107"/>
      <c r="B54" s="108" t="s">
        <v>73</v>
      </c>
      <c r="C54" s="109"/>
      <c r="D54" s="14">
        <v>17604138</v>
      </c>
      <c r="E54" s="14">
        <v>18124270</v>
      </c>
      <c r="F54" s="14">
        <f>F17-F53</f>
        <v>-520132</v>
      </c>
      <c r="G54" s="75"/>
    </row>
    <row r="55" spans="1:7" ht="14.25" customHeight="1">
      <c r="A55" s="105" t="s">
        <v>148</v>
      </c>
      <c r="B55" s="83" t="s">
        <v>149</v>
      </c>
      <c r="C55" s="8" t="s">
        <v>39</v>
      </c>
      <c r="D55" s="14">
        <v>0</v>
      </c>
      <c r="E55" s="14">
        <v>0</v>
      </c>
      <c r="F55" s="14">
        <f t="shared" ref="F55:F61" si="3">D55-E55</f>
        <v>0</v>
      </c>
      <c r="G55" s="75"/>
    </row>
    <row r="56" spans="1:7" ht="14.25" customHeight="1">
      <c r="A56" s="106"/>
      <c r="B56" s="105" t="s">
        <v>12</v>
      </c>
      <c r="C56" s="85" t="s">
        <v>150</v>
      </c>
      <c r="D56" s="81">
        <v>29100000</v>
      </c>
      <c r="E56" s="81">
        <v>28968940</v>
      </c>
      <c r="F56" s="13">
        <f t="shared" si="3"/>
        <v>131060</v>
      </c>
      <c r="G56" s="73"/>
    </row>
    <row r="57" spans="1:7" ht="14.25" customHeight="1">
      <c r="A57" s="106"/>
      <c r="B57" s="106"/>
      <c r="C57" s="10" t="s">
        <v>151</v>
      </c>
      <c r="D57" s="13">
        <v>400000</v>
      </c>
      <c r="E57" s="13">
        <v>348360</v>
      </c>
      <c r="F57" s="13">
        <f>D57-E57</f>
        <v>51640</v>
      </c>
      <c r="G57" s="74"/>
    </row>
    <row r="58" spans="1:7" ht="14.25" customHeight="1">
      <c r="A58" s="106"/>
      <c r="B58" s="106"/>
      <c r="C58" s="10" t="s">
        <v>152</v>
      </c>
      <c r="D58" s="13">
        <v>13000000</v>
      </c>
      <c r="E58" s="13">
        <v>12971880</v>
      </c>
      <c r="F58" s="13">
        <f>D58-E58</f>
        <v>28120</v>
      </c>
      <c r="G58" s="74"/>
    </row>
    <row r="59" spans="1:7" ht="14.25" customHeight="1">
      <c r="A59" s="106"/>
      <c r="B59" s="106"/>
      <c r="C59" s="10" t="s">
        <v>153</v>
      </c>
      <c r="D59" s="13">
        <v>400000</v>
      </c>
      <c r="E59" s="13">
        <v>367200</v>
      </c>
      <c r="F59" s="13">
        <f>D59-E59</f>
        <v>32800</v>
      </c>
      <c r="G59" s="74"/>
    </row>
    <row r="60" spans="1:7" ht="14.25" customHeight="1">
      <c r="A60" s="106"/>
      <c r="B60" s="110"/>
      <c r="C60" s="7" t="s">
        <v>154</v>
      </c>
      <c r="D60" s="13">
        <v>15300000</v>
      </c>
      <c r="E60" s="13">
        <v>15281500</v>
      </c>
      <c r="F60" s="13">
        <f t="shared" si="3"/>
        <v>18500</v>
      </c>
      <c r="G60" s="74"/>
    </row>
    <row r="61" spans="1:7" ht="14.25" customHeight="1">
      <c r="A61" s="106"/>
      <c r="B61" s="111"/>
      <c r="C61" s="8" t="s">
        <v>38</v>
      </c>
      <c r="D61" s="14">
        <v>29100000</v>
      </c>
      <c r="E61" s="14">
        <v>28968940</v>
      </c>
      <c r="F61" s="14">
        <f t="shared" si="3"/>
        <v>131060</v>
      </c>
      <c r="G61" s="75"/>
    </row>
    <row r="62" spans="1:7" ht="14.25" customHeight="1">
      <c r="A62" s="107"/>
      <c r="B62" s="112" t="s">
        <v>37</v>
      </c>
      <c r="C62" s="112"/>
      <c r="D62" s="14">
        <v>-29100000</v>
      </c>
      <c r="E62" s="14">
        <v>-28968940</v>
      </c>
      <c r="F62" s="14">
        <f>F55-F61</f>
        <v>-131060</v>
      </c>
      <c r="G62" s="75"/>
    </row>
    <row r="63" spans="1:7" ht="14.25" customHeight="1">
      <c r="A63" s="105" t="s">
        <v>46</v>
      </c>
      <c r="B63" s="105" t="s">
        <v>13</v>
      </c>
      <c r="C63" s="10" t="s">
        <v>155</v>
      </c>
      <c r="D63" s="15">
        <v>10353424</v>
      </c>
      <c r="E63" s="13">
        <v>10353424</v>
      </c>
      <c r="F63" s="13">
        <f t="shared" ref="F63:F71" si="4">D63-E63</f>
        <v>0</v>
      </c>
      <c r="G63" s="77"/>
    </row>
    <row r="64" spans="1:7" ht="14.25" customHeight="1">
      <c r="A64" s="106"/>
      <c r="B64" s="106"/>
      <c r="C64" s="10" t="s">
        <v>156</v>
      </c>
      <c r="D64" s="15">
        <v>353424</v>
      </c>
      <c r="E64" s="13">
        <v>353424</v>
      </c>
      <c r="F64" s="13">
        <f>D64-E64</f>
        <v>0</v>
      </c>
      <c r="G64" s="77"/>
    </row>
    <row r="65" spans="1:7" ht="14.25" customHeight="1">
      <c r="A65" s="106"/>
      <c r="B65" s="106"/>
      <c r="C65" s="10" t="s">
        <v>157</v>
      </c>
      <c r="D65" s="15">
        <v>0</v>
      </c>
      <c r="E65" s="13">
        <v>0</v>
      </c>
      <c r="F65" s="13">
        <f>D65-E65</f>
        <v>0</v>
      </c>
      <c r="G65" s="77"/>
    </row>
    <row r="66" spans="1:7" ht="14.25" customHeight="1">
      <c r="A66" s="106"/>
      <c r="B66" s="114"/>
      <c r="C66" s="7" t="s">
        <v>159</v>
      </c>
      <c r="D66" s="13">
        <v>10000000</v>
      </c>
      <c r="E66" s="13">
        <v>10000000</v>
      </c>
      <c r="F66" s="13">
        <f t="shared" si="4"/>
        <v>0</v>
      </c>
      <c r="G66" s="74"/>
    </row>
    <row r="67" spans="1:7" ht="14.25" customHeight="1">
      <c r="A67" s="106"/>
      <c r="B67" s="115"/>
      <c r="C67" s="8" t="s">
        <v>57</v>
      </c>
      <c r="D67" s="14">
        <v>10353424</v>
      </c>
      <c r="E67" s="14">
        <v>10353424</v>
      </c>
      <c r="F67" s="14">
        <f t="shared" si="4"/>
        <v>0</v>
      </c>
      <c r="G67" s="75"/>
    </row>
    <row r="68" spans="1:7" ht="14.25" customHeight="1">
      <c r="A68" s="106"/>
      <c r="B68" s="105" t="s">
        <v>12</v>
      </c>
      <c r="C68" s="7" t="s">
        <v>160</v>
      </c>
      <c r="D68" s="13">
        <v>1000000</v>
      </c>
      <c r="E68" s="13">
        <v>740148</v>
      </c>
      <c r="F68" s="13">
        <f t="shared" si="4"/>
        <v>259852</v>
      </c>
      <c r="G68" s="74"/>
    </row>
    <row r="69" spans="1:7" ht="14.25" customHeight="1">
      <c r="A69" s="106"/>
      <c r="B69" s="106"/>
      <c r="C69" s="7" t="s">
        <v>161</v>
      </c>
      <c r="D69" s="13">
        <v>1000000</v>
      </c>
      <c r="E69" s="13">
        <v>740148</v>
      </c>
      <c r="F69" s="13">
        <f>D69-E69</f>
        <v>259852</v>
      </c>
      <c r="G69" s="74"/>
    </row>
    <row r="70" spans="1:7" ht="14.25" customHeight="1">
      <c r="A70" s="106"/>
      <c r="B70" s="114"/>
      <c r="C70" s="7" t="s">
        <v>174</v>
      </c>
      <c r="D70" s="13">
        <v>784000</v>
      </c>
      <c r="E70" s="13">
        <v>784000</v>
      </c>
      <c r="F70" s="13">
        <f t="shared" si="4"/>
        <v>0</v>
      </c>
      <c r="G70" s="74"/>
    </row>
    <row r="71" spans="1:7" ht="14.25" customHeight="1">
      <c r="A71" s="106"/>
      <c r="B71" s="115"/>
      <c r="C71" s="8" t="s">
        <v>74</v>
      </c>
      <c r="D71" s="14">
        <v>1784000</v>
      </c>
      <c r="E71" s="14">
        <v>1524148</v>
      </c>
      <c r="F71" s="14">
        <f t="shared" si="4"/>
        <v>259852</v>
      </c>
      <c r="G71" s="75"/>
    </row>
    <row r="72" spans="1:7" ht="14.25" customHeight="1">
      <c r="A72" s="107"/>
      <c r="B72" s="112" t="s">
        <v>75</v>
      </c>
      <c r="C72" s="112"/>
      <c r="D72" s="14">
        <v>8569424</v>
      </c>
      <c r="E72" s="14">
        <v>8829276</v>
      </c>
      <c r="F72" s="14">
        <f>F67-F71</f>
        <v>-259852</v>
      </c>
      <c r="G72" s="75"/>
    </row>
    <row r="73" spans="1:7" ht="14.25" customHeight="1">
      <c r="A73" s="116" t="s">
        <v>14</v>
      </c>
      <c r="B73" s="116"/>
      <c r="C73" s="116"/>
      <c r="D73" s="81">
        <v>0</v>
      </c>
      <c r="E73" s="117" t="s">
        <v>163</v>
      </c>
      <c r="F73" s="119">
        <f>D73</f>
        <v>0</v>
      </c>
      <c r="G73" s="121"/>
    </row>
    <row r="74" spans="1:7" ht="14.25" customHeight="1">
      <c r="A74" s="17"/>
      <c r="B74" s="18"/>
      <c r="C74" s="19"/>
      <c r="D74" s="66">
        <v>0</v>
      </c>
      <c r="E74" s="118"/>
      <c r="F74" s="120"/>
      <c r="G74" s="122"/>
    </row>
    <row r="75" spans="1:7" ht="14.25" customHeight="1">
      <c r="A75" s="112" t="s">
        <v>42</v>
      </c>
      <c r="B75" s="112"/>
      <c r="C75" s="112"/>
      <c r="D75" s="14">
        <v>-2926438</v>
      </c>
      <c r="E75" s="14">
        <v>-2015394</v>
      </c>
      <c r="F75" s="14">
        <f>F54+F62+F72-F73</f>
        <v>-911044</v>
      </c>
      <c r="G75" s="75"/>
    </row>
    <row r="76" spans="1:7" s="3" customFormat="1" ht="14.25" customHeight="1">
      <c r="A76" s="89"/>
      <c r="B76" s="89"/>
      <c r="C76" s="89"/>
      <c r="D76" s="16"/>
      <c r="E76" s="16"/>
      <c r="F76" s="16"/>
      <c r="G76" s="16"/>
    </row>
    <row r="77" spans="1:7" ht="14.25" customHeight="1">
      <c r="A77" s="112" t="s">
        <v>43</v>
      </c>
      <c r="B77" s="112"/>
      <c r="C77" s="112"/>
      <c r="D77" s="14">
        <v>37718080</v>
      </c>
      <c r="E77" s="14">
        <v>37718080</v>
      </c>
      <c r="F77" s="14">
        <f>D77-E77</f>
        <v>0</v>
      </c>
      <c r="G77" s="75"/>
    </row>
    <row r="78" spans="1:7" ht="14.25" customHeight="1">
      <c r="A78" s="112" t="s">
        <v>44</v>
      </c>
      <c r="B78" s="112"/>
      <c r="C78" s="112"/>
      <c r="D78" s="14">
        <v>34791642</v>
      </c>
      <c r="E78" s="14">
        <v>35702686</v>
      </c>
      <c r="F78" s="14">
        <f>F75+F77</f>
        <v>-911044</v>
      </c>
      <c r="G78" s="75"/>
    </row>
    <row r="79" spans="1:7" ht="14.25" customHeight="1">
      <c r="A79" s="113"/>
      <c r="B79" s="113"/>
      <c r="C79" s="113"/>
      <c r="D79" s="113"/>
      <c r="E79" s="113"/>
      <c r="F79" s="113"/>
      <c r="G79" s="113"/>
    </row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 algorithmName="SHA-512" hashValue="rm/o0KJfWXdPvFSS3x/R2kZFYT25QJruFlE/Ih2hreLtMsqewZpr9kCrWD68Fu0WsfjqJNckFit85yQpdisroA==" saltValue="JV0WnokGUeLycT5r8FGC+g==" spinCount="100000" sheet="1" scenarios="1" selectLockedCells="1"/>
  <mergeCells count="25">
    <mergeCell ref="A79:G79"/>
    <mergeCell ref="A63:A72"/>
    <mergeCell ref="B63:B67"/>
    <mergeCell ref="B68:B71"/>
    <mergeCell ref="B72:C72"/>
    <mergeCell ref="A73:C73"/>
    <mergeCell ref="E73:E74"/>
    <mergeCell ref="F73:F74"/>
    <mergeCell ref="G73:G74"/>
    <mergeCell ref="A75:C75"/>
    <mergeCell ref="A77:C77"/>
    <mergeCell ref="A78:C78"/>
    <mergeCell ref="A8:A54"/>
    <mergeCell ref="B8:B17"/>
    <mergeCell ref="B18:B53"/>
    <mergeCell ref="B54:C54"/>
    <mergeCell ref="A55:A62"/>
    <mergeCell ref="B56:B61"/>
    <mergeCell ref="B62:C62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view="pageBreakPreview" zoomScaleNormal="100" zoomScaleSheetLayoutView="100" workbookViewId="0">
      <selection sqref="A1:B1"/>
    </sheetView>
  </sheetViews>
  <sheetFormatPr defaultColWidth="9"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1"/>
      <c r="B1" s="101"/>
      <c r="C1" s="20"/>
      <c r="D1" s="20"/>
      <c r="E1" s="20"/>
      <c r="F1" s="102"/>
      <c r="G1" s="102"/>
    </row>
    <row r="2" spans="1:7" ht="15" customHeight="1">
      <c r="A2" s="78"/>
      <c r="B2" s="78"/>
      <c r="C2" s="78"/>
      <c r="D2" s="78"/>
      <c r="E2" s="103" t="s">
        <v>180</v>
      </c>
      <c r="F2" s="103"/>
      <c r="G2" s="103"/>
    </row>
    <row r="3" spans="1:7" ht="14.25">
      <c r="A3" s="104" t="s">
        <v>184</v>
      </c>
      <c r="B3" s="104"/>
      <c r="C3" s="104"/>
      <c r="D3" s="104"/>
      <c r="E3" s="104"/>
      <c r="F3" s="104"/>
      <c r="G3" s="104"/>
    </row>
    <row r="4" spans="1:7">
      <c r="A4" s="78"/>
      <c r="B4" s="78"/>
      <c r="C4" s="78"/>
      <c r="D4" s="78"/>
      <c r="E4" s="78"/>
      <c r="F4" s="78"/>
      <c r="G4" s="78"/>
    </row>
    <row r="5" spans="1:7">
      <c r="A5" s="101" t="s">
        <v>166</v>
      </c>
      <c r="B5" s="101"/>
      <c r="C5" s="101"/>
      <c r="D5" s="101"/>
      <c r="E5" s="101"/>
      <c r="F5" s="101"/>
      <c r="G5" s="101"/>
    </row>
    <row r="6" spans="1:7" ht="13.5" customHeight="1">
      <c r="A6" s="78"/>
      <c r="B6" s="78"/>
      <c r="C6" s="78"/>
      <c r="D6" s="78"/>
      <c r="E6" s="78"/>
      <c r="F6" s="78"/>
      <c r="G6" s="79" t="s">
        <v>53</v>
      </c>
    </row>
    <row r="7" spans="1:7" ht="14.25" customHeight="1">
      <c r="A7" s="98" t="s">
        <v>36</v>
      </c>
      <c r="B7" s="99"/>
      <c r="C7" s="100"/>
      <c r="D7" s="8" t="s">
        <v>54</v>
      </c>
      <c r="E7" s="8" t="s">
        <v>55</v>
      </c>
      <c r="F7" s="8" t="s">
        <v>56</v>
      </c>
      <c r="G7" s="8" t="s">
        <v>10</v>
      </c>
    </row>
    <row r="8" spans="1:7" ht="14.25" customHeight="1">
      <c r="A8" s="105" t="s">
        <v>45</v>
      </c>
      <c r="B8" s="105" t="s">
        <v>11</v>
      </c>
      <c r="C8" s="6" t="s">
        <v>79</v>
      </c>
      <c r="D8" s="81">
        <v>177505200</v>
      </c>
      <c r="E8" s="81">
        <v>177486650</v>
      </c>
      <c r="F8" s="13">
        <f t="shared" ref="F8:F53" si="0">D8-E8</f>
        <v>18550</v>
      </c>
      <c r="G8" s="73"/>
    </row>
    <row r="9" spans="1:7" ht="14.25" customHeight="1">
      <c r="A9" s="106"/>
      <c r="B9" s="106"/>
      <c r="C9" s="7" t="s">
        <v>80</v>
      </c>
      <c r="D9" s="13">
        <v>152612740</v>
      </c>
      <c r="E9" s="13">
        <v>152612740</v>
      </c>
      <c r="F9" s="13">
        <f t="shared" ref="F9:F14" si="1">D9-E9</f>
        <v>0</v>
      </c>
      <c r="G9" s="74"/>
    </row>
    <row r="10" spans="1:7" ht="14.25" customHeight="1">
      <c r="A10" s="106"/>
      <c r="B10" s="106"/>
      <c r="C10" s="7" t="s">
        <v>95</v>
      </c>
      <c r="D10" s="13">
        <v>24892460</v>
      </c>
      <c r="E10" s="13">
        <v>24873910</v>
      </c>
      <c r="F10" s="13">
        <f t="shared" si="1"/>
        <v>18550</v>
      </c>
      <c r="G10" s="74"/>
    </row>
    <row r="11" spans="1:7" ht="14.25" customHeight="1">
      <c r="A11" s="106"/>
      <c r="B11" s="106"/>
      <c r="C11" s="7" t="s">
        <v>99</v>
      </c>
      <c r="D11" s="13">
        <v>187000</v>
      </c>
      <c r="E11" s="13">
        <v>199828</v>
      </c>
      <c r="F11" s="13">
        <f t="shared" si="1"/>
        <v>-12828</v>
      </c>
      <c r="G11" s="74"/>
    </row>
    <row r="12" spans="1:7" ht="14.25" customHeight="1">
      <c r="A12" s="106"/>
      <c r="B12" s="106"/>
      <c r="C12" s="7" t="s">
        <v>100</v>
      </c>
      <c r="D12" s="13">
        <v>1365335</v>
      </c>
      <c r="E12" s="13">
        <v>1469462</v>
      </c>
      <c r="F12" s="13">
        <f t="shared" si="1"/>
        <v>-104127</v>
      </c>
      <c r="G12" s="74"/>
    </row>
    <row r="13" spans="1:7" ht="14.25" customHeight="1">
      <c r="A13" s="106"/>
      <c r="B13" s="106"/>
      <c r="C13" s="7" t="s">
        <v>101</v>
      </c>
      <c r="D13" s="13">
        <v>50000</v>
      </c>
      <c r="E13" s="13">
        <v>50000</v>
      </c>
      <c r="F13" s="13">
        <f t="shared" si="1"/>
        <v>0</v>
      </c>
      <c r="G13" s="74"/>
    </row>
    <row r="14" spans="1:7" ht="14.25" customHeight="1">
      <c r="A14" s="106"/>
      <c r="B14" s="106"/>
      <c r="C14" s="7" t="s">
        <v>102</v>
      </c>
      <c r="D14" s="13">
        <v>1040000</v>
      </c>
      <c r="E14" s="13">
        <v>1152600</v>
      </c>
      <c r="F14" s="13">
        <f t="shared" si="1"/>
        <v>-112600</v>
      </c>
      <c r="G14" s="74"/>
    </row>
    <row r="15" spans="1:7" ht="14.25" customHeight="1">
      <c r="A15" s="106"/>
      <c r="B15" s="106"/>
      <c r="C15" s="7" t="s">
        <v>103</v>
      </c>
      <c r="D15" s="13">
        <v>275335</v>
      </c>
      <c r="E15" s="13">
        <v>266862</v>
      </c>
      <c r="F15" s="13">
        <f t="shared" si="0"/>
        <v>8473</v>
      </c>
      <c r="G15" s="74"/>
    </row>
    <row r="16" spans="1:7" ht="14.25" customHeight="1">
      <c r="A16" s="106"/>
      <c r="B16" s="107"/>
      <c r="C16" s="8" t="s">
        <v>71</v>
      </c>
      <c r="D16" s="14">
        <v>179057535</v>
      </c>
      <c r="E16" s="14">
        <v>179155940</v>
      </c>
      <c r="F16" s="14">
        <f t="shared" si="0"/>
        <v>-98405</v>
      </c>
      <c r="G16" s="75"/>
    </row>
    <row r="17" spans="1:7" ht="14.25" customHeight="1">
      <c r="A17" s="106"/>
      <c r="B17" s="105" t="s">
        <v>12</v>
      </c>
      <c r="C17" s="7" t="s">
        <v>106</v>
      </c>
      <c r="D17" s="13">
        <v>128769333</v>
      </c>
      <c r="E17" s="13">
        <v>129216427</v>
      </c>
      <c r="F17" s="13">
        <f t="shared" si="0"/>
        <v>-447094</v>
      </c>
      <c r="G17" s="74"/>
    </row>
    <row r="18" spans="1:7" ht="14.25" customHeight="1">
      <c r="A18" s="106"/>
      <c r="B18" s="106"/>
      <c r="C18" s="7" t="s">
        <v>108</v>
      </c>
      <c r="D18" s="13">
        <v>79144000</v>
      </c>
      <c r="E18" s="13">
        <v>78434349</v>
      </c>
      <c r="F18" s="13">
        <f t="shared" ref="F18:F51" si="2">D18-E18</f>
        <v>709651</v>
      </c>
      <c r="G18" s="74"/>
    </row>
    <row r="19" spans="1:7" ht="14.25" customHeight="1">
      <c r="A19" s="106"/>
      <c r="B19" s="106"/>
      <c r="C19" s="7" t="s">
        <v>111</v>
      </c>
      <c r="D19" s="13">
        <v>15053880</v>
      </c>
      <c r="E19" s="13">
        <v>15053880</v>
      </c>
      <c r="F19" s="13">
        <f t="shared" si="2"/>
        <v>0</v>
      </c>
      <c r="G19" s="74"/>
    </row>
    <row r="20" spans="1:7" ht="14.25" customHeight="1">
      <c r="A20" s="106"/>
      <c r="B20" s="106"/>
      <c r="C20" s="7" t="s">
        <v>112</v>
      </c>
      <c r="D20" s="13">
        <v>16600000</v>
      </c>
      <c r="E20" s="13">
        <v>16495248</v>
      </c>
      <c r="F20" s="13">
        <f t="shared" si="2"/>
        <v>104752</v>
      </c>
      <c r="G20" s="74"/>
    </row>
    <row r="21" spans="1:7" ht="14.25" customHeight="1">
      <c r="A21" s="106"/>
      <c r="B21" s="106"/>
      <c r="C21" s="7" t="s">
        <v>113</v>
      </c>
      <c r="D21" s="13">
        <v>4371453</v>
      </c>
      <c r="E21" s="13">
        <v>4371453</v>
      </c>
      <c r="F21" s="13">
        <f t="shared" si="2"/>
        <v>0</v>
      </c>
      <c r="G21" s="74"/>
    </row>
    <row r="22" spans="1:7" ht="14.25" customHeight="1">
      <c r="A22" s="106"/>
      <c r="B22" s="106"/>
      <c r="C22" s="7" t="s">
        <v>116</v>
      </c>
      <c r="D22" s="13">
        <v>13600000</v>
      </c>
      <c r="E22" s="13">
        <v>14861497</v>
      </c>
      <c r="F22" s="13">
        <f t="shared" si="2"/>
        <v>-1261497</v>
      </c>
      <c r="G22" s="74"/>
    </row>
    <row r="23" spans="1:7" ht="14.25" customHeight="1">
      <c r="A23" s="106"/>
      <c r="B23" s="106"/>
      <c r="C23" s="7" t="s">
        <v>117</v>
      </c>
      <c r="D23" s="13">
        <v>19945000</v>
      </c>
      <c r="E23" s="13">
        <v>19226830</v>
      </c>
      <c r="F23" s="13">
        <f t="shared" si="2"/>
        <v>718170</v>
      </c>
      <c r="G23" s="74"/>
    </row>
    <row r="24" spans="1:7" ht="14.25" customHeight="1">
      <c r="A24" s="106"/>
      <c r="B24" s="106"/>
      <c r="C24" s="7" t="s">
        <v>118</v>
      </c>
      <c r="D24" s="13">
        <v>10300000</v>
      </c>
      <c r="E24" s="13">
        <v>10091698</v>
      </c>
      <c r="F24" s="13">
        <f t="shared" si="2"/>
        <v>208302</v>
      </c>
      <c r="G24" s="74"/>
    </row>
    <row r="25" spans="1:7" ht="14.25" customHeight="1">
      <c r="A25" s="106"/>
      <c r="B25" s="106"/>
      <c r="C25" s="7" t="s">
        <v>119</v>
      </c>
      <c r="D25" s="13">
        <v>260000</v>
      </c>
      <c r="E25" s="13">
        <v>255534</v>
      </c>
      <c r="F25" s="13">
        <f t="shared" si="2"/>
        <v>4466</v>
      </c>
      <c r="G25" s="74"/>
    </row>
    <row r="26" spans="1:7" ht="14.25" customHeight="1">
      <c r="A26" s="106"/>
      <c r="B26" s="106"/>
      <c r="C26" s="7" t="s">
        <v>120</v>
      </c>
      <c r="D26" s="13">
        <v>2350000</v>
      </c>
      <c r="E26" s="13">
        <v>2286087</v>
      </c>
      <c r="F26" s="13">
        <f t="shared" si="2"/>
        <v>63913</v>
      </c>
      <c r="G26" s="74"/>
    </row>
    <row r="27" spans="1:7" ht="14.25" customHeight="1">
      <c r="A27" s="106"/>
      <c r="B27" s="106"/>
      <c r="C27" s="7" t="s">
        <v>121</v>
      </c>
      <c r="D27" s="13">
        <v>3340000</v>
      </c>
      <c r="E27" s="13">
        <v>3331405</v>
      </c>
      <c r="F27" s="13">
        <f t="shared" si="2"/>
        <v>8595</v>
      </c>
      <c r="G27" s="74"/>
    </row>
    <row r="28" spans="1:7" ht="14.25" customHeight="1">
      <c r="A28" s="106"/>
      <c r="B28" s="106"/>
      <c r="C28" s="7" t="s">
        <v>122</v>
      </c>
      <c r="D28" s="13">
        <v>15000</v>
      </c>
      <c r="E28" s="13">
        <v>0</v>
      </c>
      <c r="F28" s="13">
        <f t="shared" si="2"/>
        <v>15000</v>
      </c>
      <c r="G28" s="74"/>
    </row>
    <row r="29" spans="1:7" ht="14.25" customHeight="1">
      <c r="A29" s="106"/>
      <c r="B29" s="106"/>
      <c r="C29" s="7" t="s">
        <v>123</v>
      </c>
      <c r="D29" s="13">
        <v>2000000</v>
      </c>
      <c r="E29" s="13">
        <v>1949436</v>
      </c>
      <c r="F29" s="13">
        <f t="shared" si="2"/>
        <v>50564</v>
      </c>
      <c r="G29" s="74"/>
    </row>
    <row r="30" spans="1:7" ht="14.25" customHeight="1">
      <c r="A30" s="106"/>
      <c r="B30" s="106"/>
      <c r="C30" s="7" t="s">
        <v>124</v>
      </c>
      <c r="D30" s="13">
        <v>600000</v>
      </c>
      <c r="E30" s="13">
        <v>529930</v>
      </c>
      <c r="F30" s="13">
        <f t="shared" si="2"/>
        <v>70070</v>
      </c>
      <c r="G30" s="74"/>
    </row>
    <row r="31" spans="1:7" ht="14.25" customHeight="1">
      <c r="A31" s="106"/>
      <c r="B31" s="106"/>
      <c r="C31" s="7" t="s">
        <v>125</v>
      </c>
      <c r="D31" s="13">
        <v>900000</v>
      </c>
      <c r="E31" s="13">
        <v>754080</v>
      </c>
      <c r="F31" s="13">
        <f t="shared" si="2"/>
        <v>145920</v>
      </c>
      <c r="G31" s="74"/>
    </row>
    <row r="32" spans="1:7" ht="14.25" customHeight="1">
      <c r="A32" s="106"/>
      <c r="B32" s="106"/>
      <c r="C32" s="7" t="s">
        <v>126</v>
      </c>
      <c r="D32" s="13">
        <v>30000</v>
      </c>
      <c r="E32" s="13">
        <v>11327</v>
      </c>
      <c r="F32" s="13">
        <f t="shared" si="2"/>
        <v>18673</v>
      </c>
      <c r="G32" s="74"/>
    </row>
    <row r="33" spans="1:7" ht="14.25" customHeight="1">
      <c r="A33" s="106"/>
      <c r="B33" s="106"/>
      <c r="C33" s="7" t="s">
        <v>127</v>
      </c>
      <c r="D33" s="13">
        <v>150000</v>
      </c>
      <c r="E33" s="13">
        <v>17333</v>
      </c>
      <c r="F33" s="13">
        <f t="shared" si="2"/>
        <v>132667</v>
      </c>
      <c r="G33" s="74"/>
    </row>
    <row r="34" spans="1:7" ht="14.25" customHeight="1">
      <c r="A34" s="106"/>
      <c r="B34" s="106"/>
      <c r="C34" s="7" t="s">
        <v>128</v>
      </c>
      <c r="D34" s="13">
        <v>6547200</v>
      </c>
      <c r="E34" s="13">
        <v>6065530</v>
      </c>
      <c r="F34" s="13">
        <f t="shared" si="2"/>
        <v>481670</v>
      </c>
      <c r="G34" s="74"/>
    </row>
    <row r="35" spans="1:7" ht="14.25" customHeight="1">
      <c r="A35" s="106"/>
      <c r="B35" s="106"/>
      <c r="C35" s="7" t="s">
        <v>129</v>
      </c>
      <c r="D35" s="13">
        <v>500000</v>
      </c>
      <c r="E35" s="13">
        <v>446139</v>
      </c>
      <c r="F35" s="13">
        <f t="shared" si="2"/>
        <v>53861</v>
      </c>
      <c r="G35" s="74"/>
    </row>
    <row r="36" spans="1:7" ht="14.25" customHeight="1">
      <c r="A36" s="106"/>
      <c r="B36" s="106"/>
      <c r="C36" s="7" t="s">
        <v>130</v>
      </c>
      <c r="D36" s="13">
        <v>400000</v>
      </c>
      <c r="E36" s="13">
        <v>330606</v>
      </c>
      <c r="F36" s="13">
        <f t="shared" si="2"/>
        <v>69394</v>
      </c>
      <c r="G36" s="74"/>
    </row>
    <row r="37" spans="1:7" ht="14.25" customHeight="1">
      <c r="A37" s="106"/>
      <c r="B37" s="106"/>
      <c r="C37" s="7" t="s">
        <v>131</v>
      </c>
      <c r="D37" s="13">
        <v>120000</v>
      </c>
      <c r="E37" s="13">
        <v>113710</v>
      </c>
      <c r="F37" s="13">
        <f t="shared" si="2"/>
        <v>6290</v>
      </c>
      <c r="G37" s="74"/>
    </row>
    <row r="38" spans="1:7" ht="14.25" customHeight="1">
      <c r="A38" s="106"/>
      <c r="B38" s="106"/>
      <c r="C38" s="7" t="s">
        <v>132</v>
      </c>
      <c r="D38" s="13">
        <v>1090000</v>
      </c>
      <c r="E38" s="13">
        <v>1113572</v>
      </c>
      <c r="F38" s="13">
        <f t="shared" si="2"/>
        <v>-23572</v>
      </c>
      <c r="G38" s="74"/>
    </row>
    <row r="39" spans="1:7" ht="14.25" customHeight="1">
      <c r="A39" s="106"/>
      <c r="B39" s="106"/>
      <c r="C39" s="7" t="s">
        <v>133</v>
      </c>
      <c r="D39" s="13">
        <v>600000</v>
      </c>
      <c r="E39" s="13">
        <v>481971</v>
      </c>
      <c r="F39" s="13">
        <f t="shared" si="2"/>
        <v>118029</v>
      </c>
      <c r="G39" s="74"/>
    </row>
    <row r="40" spans="1:7" ht="14.25" customHeight="1">
      <c r="A40" s="106"/>
      <c r="B40" s="106"/>
      <c r="C40" s="7" t="s">
        <v>134</v>
      </c>
      <c r="D40" s="13">
        <v>1630000</v>
      </c>
      <c r="E40" s="13">
        <v>1593370</v>
      </c>
      <c r="F40" s="13">
        <f t="shared" si="2"/>
        <v>36630</v>
      </c>
      <c r="G40" s="74"/>
    </row>
    <row r="41" spans="1:7" ht="14.25" customHeight="1">
      <c r="A41" s="106"/>
      <c r="B41" s="106"/>
      <c r="C41" s="7" t="s">
        <v>135</v>
      </c>
      <c r="D41" s="13">
        <v>200000</v>
      </c>
      <c r="E41" s="13">
        <v>201224</v>
      </c>
      <c r="F41" s="13">
        <f t="shared" si="2"/>
        <v>-1224</v>
      </c>
      <c r="G41" s="74"/>
    </row>
    <row r="42" spans="1:7" ht="14.25" customHeight="1">
      <c r="A42" s="106"/>
      <c r="B42" s="106"/>
      <c r="C42" s="7" t="s">
        <v>136</v>
      </c>
      <c r="D42" s="13">
        <v>30000</v>
      </c>
      <c r="E42" s="13">
        <v>560</v>
      </c>
      <c r="F42" s="13">
        <f t="shared" si="2"/>
        <v>29440</v>
      </c>
      <c r="G42" s="74"/>
    </row>
    <row r="43" spans="1:7" ht="14.25" customHeight="1">
      <c r="A43" s="106"/>
      <c r="B43" s="106"/>
      <c r="C43" s="7" t="s">
        <v>137</v>
      </c>
      <c r="D43" s="13">
        <v>97200</v>
      </c>
      <c r="E43" s="13">
        <v>97200</v>
      </c>
      <c r="F43" s="13">
        <f t="shared" si="2"/>
        <v>0</v>
      </c>
      <c r="G43" s="74"/>
    </row>
    <row r="44" spans="1:7" ht="14.25" customHeight="1">
      <c r="A44" s="106"/>
      <c r="B44" s="106"/>
      <c r="C44" s="7" t="s">
        <v>138</v>
      </c>
      <c r="D44" s="13">
        <v>1100000</v>
      </c>
      <c r="E44" s="13">
        <v>1097933</v>
      </c>
      <c r="F44" s="13">
        <f t="shared" si="2"/>
        <v>2067</v>
      </c>
      <c r="G44" s="74"/>
    </row>
    <row r="45" spans="1:7" ht="14.25" customHeight="1">
      <c r="A45" s="106"/>
      <c r="B45" s="106"/>
      <c r="C45" s="7" t="s">
        <v>139</v>
      </c>
      <c r="D45" s="13">
        <v>30000</v>
      </c>
      <c r="E45" s="13">
        <v>28116</v>
      </c>
      <c r="F45" s="13">
        <f t="shared" si="2"/>
        <v>1884</v>
      </c>
      <c r="G45" s="74"/>
    </row>
    <row r="46" spans="1:7" ht="14.25" customHeight="1">
      <c r="A46" s="106"/>
      <c r="B46" s="106"/>
      <c r="C46" s="7" t="s">
        <v>140</v>
      </c>
      <c r="D46" s="13">
        <v>240000</v>
      </c>
      <c r="E46" s="13">
        <v>240000</v>
      </c>
      <c r="F46" s="13">
        <f t="shared" si="2"/>
        <v>0</v>
      </c>
      <c r="G46" s="74"/>
    </row>
    <row r="47" spans="1:7" ht="14.25" customHeight="1">
      <c r="A47" s="106"/>
      <c r="B47" s="106"/>
      <c r="C47" s="7" t="s">
        <v>141</v>
      </c>
      <c r="D47" s="13">
        <v>30000</v>
      </c>
      <c r="E47" s="13">
        <v>24000</v>
      </c>
      <c r="F47" s="13">
        <f t="shared" si="2"/>
        <v>6000</v>
      </c>
      <c r="G47" s="74"/>
    </row>
    <row r="48" spans="1:7" ht="14.25" customHeight="1">
      <c r="A48" s="106"/>
      <c r="B48" s="106"/>
      <c r="C48" s="7" t="s">
        <v>142</v>
      </c>
      <c r="D48" s="13">
        <v>170000</v>
      </c>
      <c r="E48" s="13">
        <v>64800</v>
      </c>
      <c r="F48" s="13">
        <f t="shared" si="2"/>
        <v>105200</v>
      </c>
      <c r="G48" s="74"/>
    </row>
    <row r="49" spans="1:7" ht="14.25" customHeight="1">
      <c r="A49" s="106"/>
      <c r="B49" s="106"/>
      <c r="C49" s="7" t="s">
        <v>143</v>
      </c>
      <c r="D49" s="13">
        <v>60000</v>
      </c>
      <c r="E49" s="13">
        <v>48500</v>
      </c>
      <c r="F49" s="13">
        <f t="shared" si="2"/>
        <v>11500</v>
      </c>
      <c r="G49" s="74"/>
    </row>
    <row r="50" spans="1:7" ht="14.25" customHeight="1">
      <c r="A50" s="106"/>
      <c r="B50" s="106"/>
      <c r="C50" s="7" t="s">
        <v>144</v>
      </c>
      <c r="D50" s="13">
        <v>250000</v>
      </c>
      <c r="E50" s="13">
        <v>183829</v>
      </c>
      <c r="F50" s="13">
        <f t="shared" si="2"/>
        <v>66171</v>
      </c>
      <c r="G50" s="74"/>
    </row>
    <row r="51" spans="1:7" ht="14.25" customHeight="1">
      <c r="A51" s="106"/>
      <c r="B51" s="106"/>
      <c r="C51" s="7" t="s">
        <v>146</v>
      </c>
      <c r="D51" s="13">
        <v>1040000</v>
      </c>
      <c r="E51" s="13">
        <v>1152600</v>
      </c>
      <c r="F51" s="13">
        <f t="shared" si="2"/>
        <v>-112600</v>
      </c>
      <c r="G51" s="74"/>
    </row>
    <row r="52" spans="1:7" ht="14.25" customHeight="1">
      <c r="A52" s="106"/>
      <c r="B52" s="106"/>
      <c r="C52" s="9" t="s">
        <v>147</v>
      </c>
      <c r="D52" s="66">
        <v>1040000</v>
      </c>
      <c r="E52" s="66">
        <v>1152600</v>
      </c>
      <c r="F52" s="13">
        <f t="shared" si="0"/>
        <v>-112600</v>
      </c>
      <c r="G52" s="76"/>
    </row>
    <row r="53" spans="1:7" ht="14.25" customHeight="1">
      <c r="A53" s="106"/>
      <c r="B53" s="107"/>
      <c r="C53" s="8" t="s">
        <v>72</v>
      </c>
      <c r="D53" s="14">
        <v>156301533</v>
      </c>
      <c r="E53" s="14">
        <v>155661387</v>
      </c>
      <c r="F53" s="14">
        <f t="shared" si="0"/>
        <v>640146</v>
      </c>
      <c r="G53" s="75"/>
    </row>
    <row r="54" spans="1:7" ht="14.25" customHeight="1">
      <c r="A54" s="107"/>
      <c r="B54" s="108" t="s">
        <v>73</v>
      </c>
      <c r="C54" s="109"/>
      <c r="D54" s="14">
        <v>22756002</v>
      </c>
      <c r="E54" s="14">
        <v>23494553</v>
      </c>
      <c r="F54" s="14">
        <f>F16-F53</f>
        <v>-738551</v>
      </c>
      <c r="G54" s="75"/>
    </row>
    <row r="55" spans="1:7" ht="14.25" customHeight="1">
      <c r="A55" s="105" t="s">
        <v>148</v>
      </c>
      <c r="B55" s="83" t="s">
        <v>149</v>
      </c>
      <c r="C55" s="8" t="s">
        <v>39</v>
      </c>
      <c r="D55" s="14">
        <v>0</v>
      </c>
      <c r="E55" s="14">
        <v>0</v>
      </c>
      <c r="F55" s="14">
        <f t="shared" ref="F55:F59" si="3">D55-E55</f>
        <v>0</v>
      </c>
      <c r="G55" s="75"/>
    </row>
    <row r="56" spans="1:7" ht="14.25" customHeight="1">
      <c r="A56" s="106"/>
      <c r="B56" s="105" t="s">
        <v>12</v>
      </c>
      <c r="C56" s="85" t="s">
        <v>150</v>
      </c>
      <c r="D56" s="81">
        <v>6358230</v>
      </c>
      <c r="E56" s="81">
        <v>6358230</v>
      </c>
      <c r="F56" s="13">
        <f t="shared" si="3"/>
        <v>0</v>
      </c>
      <c r="G56" s="73"/>
    </row>
    <row r="57" spans="1:7" ht="14.25" customHeight="1">
      <c r="A57" s="106"/>
      <c r="B57" s="106"/>
      <c r="C57" s="10" t="s">
        <v>151</v>
      </c>
      <c r="D57" s="13">
        <v>6358230</v>
      </c>
      <c r="E57" s="13">
        <v>6358230</v>
      </c>
      <c r="F57" s="13">
        <f>D57-E57</f>
        <v>0</v>
      </c>
      <c r="G57" s="74"/>
    </row>
    <row r="58" spans="1:7" ht="14.25" customHeight="1">
      <c r="A58" s="106"/>
      <c r="B58" s="110"/>
      <c r="C58" s="7" t="s">
        <v>153</v>
      </c>
      <c r="D58" s="13">
        <v>0</v>
      </c>
      <c r="E58" s="13">
        <v>0</v>
      </c>
      <c r="F58" s="13">
        <f t="shared" si="3"/>
        <v>0</v>
      </c>
      <c r="G58" s="74"/>
    </row>
    <row r="59" spans="1:7" ht="14.25" customHeight="1">
      <c r="A59" s="106"/>
      <c r="B59" s="111"/>
      <c r="C59" s="8" t="s">
        <v>38</v>
      </c>
      <c r="D59" s="14">
        <v>6358230</v>
      </c>
      <c r="E59" s="14">
        <v>6358230</v>
      </c>
      <c r="F59" s="14">
        <f t="shared" si="3"/>
        <v>0</v>
      </c>
      <c r="G59" s="75"/>
    </row>
    <row r="60" spans="1:7" ht="14.25" customHeight="1">
      <c r="A60" s="107"/>
      <c r="B60" s="112" t="s">
        <v>37</v>
      </c>
      <c r="C60" s="112"/>
      <c r="D60" s="14">
        <v>-6358230</v>
      </c>
      <c r="E60" s="14">
        <v>-6358230</v>
      </c>
      <c r="F60" s="14">
        <f>F55-F59</f>
        <v>0</v>
      </c>
      <c r="G60" s="75"/>
    </row>
    <row r="61" spans="1:7" ht="14.25" customHeight="1">
      <c r="A61" s="105" t="s">
        <v>46</v>
      </c>
      <c r="B61" s="105" t="s">
        <v>13</v>
      </c>
      <c r="C61" s="10" t="s">
        <v>155</v>
      </c>
      <c r="D61" s="15">
        <v>3379618</v>
      </c>
      <c r="E61" s="13">
        <v>3379618</v>
      </c>
      <c r="F61" s="13">
        <f t="shared" ref="F61:F68" si="4">D61-E61</f>
        <v>0</v>
      </c>
      <c r="G61" s="77"/>
    </row>
    <row r="62" spans="1:7" ht="14.25" customHeight="1">
      <c r="A62" s="106"/>
      <c r="B62" s="114"/>
      <c r="C62" s="7" t="s">
        <v>156</v>
      </c>
      <c r="D62" s="13">
        <v>3379618</v>
      </c>
      <c r="E62" s="13">
        <v>3379618</v>
      </c>
      <c r="F62" s="13">
        <f t="shared" si="4"/>
        <v>0</v>
      </c>
      <c r="G62" s="74"/>
    </row>
    <row r="63" spans="1:7" ht="14.25" customHeight="1">
      <c r="A63" s="106"/>
      <c r="B63" s="115"/>
      <c r="C63" s="8" t="s">
        <v>57</v>
      </c>
      <c r="D63" s="14">
        <v>3379618</v>
      </c>
      <c r="E63" s="14">
        <v>3379618</v>
      </c>
      <c r="F63" s="14">
        <f t="shared" si="4"/>
        <v>0</v>
      </c>
      <c r="G63" s="75"/>
    </row>
    <row r="64" spans="1:7" ht="14.25" customHeight="1">
      <c r="A64" s="106"/>
      <c r="B64" s="105" t="s">
        <v>12</v>
      </c>
      <c r="C64" s="7" t="s">
        <v>160</v>
      </c>
      <c r="D64" s="13">
        <v>18900000</v>
      </c>
      <c r="E64" s="13">
        <v>18685368</v>
      </c>
      <c r="F64" s="13">
        <f t="shared" si="4"/>
        <v>214632</v>
      </c>
      <c r="G64" s="74"/>
    </row>
    <row r="65" spans="1:7" ht="14.25" customHeight="1">
      <c r="A65" s="106"/>
      <c r="B65" s="106"/>
      <c r="C65" s="7" t="s">
        <v>161</v>
      </c>
      <c r="D65" s="13">
        <v>900000</v>
      </c>
      <c r="E65" s="13">
        <v>685368</v>
      </c>
      <c r="F65" s="13">
        <f>D65-E65</f>
        <v>214632</v>
      </c>
      <c r="G65" s="74"/>
    </row>
    <row r="66" spans="1:7" ht="14.25" customHeight="1">
      <c r="A66" s="106"/>
      <c r="B66" s="106"/>
      <c r="C66" s="7" t="s">
        <v>162</v>
      </c>
      <c r="D66" s="13">
        <v>18000000</v>
      </c>
      <c r="E66" s="13">
        <v>18000000</v>
      </c>
      <c r="F66" s="13">
        <f>D66-E66</f>
        <v>0</v>
      </c>
      <c r="G66" s="74"/>
    </row>
    <row r="67" spans="1:7" ht="14.25" customHeight="1">
      <c r="A67" s="106"/>
      <c r="B67" s="114"/>
      <c r="C67" s="7" t="s">
        <v>174</v>
      </c>
      <c r="D67" s="13">
        <v>4837000</v>
      </c>
      <c r="E67" s="13">
        <v>4837000</v>
      </c>
      <c r="F67" s="13">
        <f t="shared" si="4"/>
        <v>0</v>
      </c>
      <c r="G67" s="74"/>
    </row>
    <row r="68" spans="1:7" ht="14.25" customHeight="1">
      <c r="A68" s="106"/>
      <c r="B68" s="115"/>
      <c r="C68" s="8" t="s">
        <v>74</v>
      </c>
      <c r="D68" s="14">
        <v>23737000</v>
      </c>
      <c r="E68" s="14">
        <v>23522368</v>
      </c>
      <c r="F68" s="14">
        <f t="shared" si="4"/>
        <v>214632</v>
      </c>
      <c r="G68" s="75"/>
    </row>
    <row r="69" spans="1:7" ht="14.25" customHeight="1">
      <c r="A69" s="107"/>
      <c r="B69" s="112" t="s">
        <v>75</v>
      </c>
      <c r="C69" s="112"/>
      <c r="D69" s="14">
        <v>-20357382</v>
      </c>
      <c r="E69" s="14">
        <v>-20142750</v>
      </c>
      <c r="F69" s="14">
        <f>F63-F68</f>
        <v>-214632</v>
      </c>
      <c r="G69" s="75"/>
    </row>
    <row r="70" spans="1:7" ht="14.25" customHeight="1">
      <c r="A70" s="116" t="s">
        <v>14</v>
      </c>
      <c r="B70" s="116"/>
      <c r="C70" s="116"/>
      <c r="D70" s="81">
        <v>0</v>
      </c>
      <c r="E70" s="117" t="s">
        <v>163</v>
      </c>
      <c r="F70" s="119">
        <f>D70</f>
        <v>0</v>
      </c>
      <c r="G70" s="121"/>
    </row>
    <row r="71" spans="1:7" ht="14.25" customHeight="1">
      <c r="A71" s="17"/>
      <c r="B71" s="18"/>
      <c r="C71" s="19"/>
      <c r="D71" s="66">
        <v>0</v>
      </c>
      <c r="E71" s="118"/>
      <c r="F71" s="120"/>
      <c r="G71" s="122"/>
    </row>
    <row r="72" spans="1:7" ht="14.25" customHeight="1">
      <c r="A72" s="112" t="s">
        <v>42</v>
      </c>
      <c r="B72" s="112"/>
      <c r="C72" s="112"/>
      <c r="D72" s="14">
        <v>-3959610</v>
      </c>
      <c r="E72" s="14">
        <v>-3006427</v>
      </c>
      <c r="F72" s="14">
        <f>F54+F60+F69-F70</f>
        <v>-953183</v>
      </c>
      <c r="G72" s="75"/>
    </row>
    <row r="73" spans="1:7" s="3" customFormat="1" ht="14.25" customHeight="1">
      <c r="A73" s="89"/>
      <c r="B73" s="89"/>
      <c r="C73" s="89"/>
      <c r="D73" s="16"/>
      <c r="E73" s="16"/>
      <c r="F73" s="16"/>
      <c r="G73" s="16"/>
    </row>
    <row r="74" spans="1:7" ht="14.25" customHeight="1">
      <c r="A74" s="112" t="s">
        <v>43</v>
      </c>
      <c r="B74" s="112"/>
      <c r="C74" s="112"/>
      <c r="D74" s="14">
        <v>44658818</v>
      </c>
      <c r="E74" s="14">
        <v>44658818</v>
      </c>
      <c r="F74" s="14">
        <f>D74-E74</f>
        <v>0</v>
      </c>
      <c r="G74" s="75"/>
    </row>
    <row r="75" spans="1:7" ht="14.25" customHeight="1">
      <c r="A75" s="112" t="s">
        <v>44</v>
      </c>
      <c r="B75" s="112"/>
      <c r="C75" s="112"/>
      <c r="D75" s="14">
        <v>40699208</v>
      </c>
      <c r="E75" s="14">
        <v>41652391</v>
      </c>
      <c r="F75" s="14">
        <f>F72+F74</f>
        <v>-953183</v>
      </c>
      <c r="G75" s="75"/>
    </row>
    <row r="76" spans="1:7" ht="14.25" customHeight="1">
      <c r="A76" s="113"/>
      <c r="B76" s="113"/>
      <c r="C76" s="113"/>
      <c r="D76" s="113"/>
      <c r="E76" s="113"/>
      <c r="F76" s="113"/>
      <c r="G76" s="113"/>
    </row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 algorithmName="SHA-512" hashValue="ZACj8obP9EDUjblCSuMoNTTBZXfOVLY/OsHhCYoT69pxBuIyNpw9cuy6rbUt0oFO4GQ3mXK/iyDW0XLisici6w==" saltValue="6DQ6NsW/aAf2lSxUaruKcQ==" spinCount="100000" sheet="1" scenarios="1" selectLockedCells="1"/>
  <mergeCells count="25">
    <mergeCell ref="A76:G76"/>
    <mergeCell ref="A61:A69"/>
    <mergeCell ref="B61:B63"/>
    <mergeCell ref="B64:B68"/>
    <mergeCell ref="B69:C69"/>
    <mergeCell ref="A70:C70"/>
    <mergeCell ref="E70:E71"/>
    <mergeCell ref="F70:F71"/>
    <mergeCell ref="G70:G71"/>
    <mergeCell ref="A72:C72"/>
    <mergeCell ref="A74:C74"/>
    <mergeCell ref="A75:C75"/>
    <mergeCell ref="A8:A54"/>
    <mergeCell ref="B8:B16"/>
    <mergeCell ref="B17:B53"/>
    <mergeCell ref="B54:C54"/>
    <mergeCell ref="A55:A60"/>
    <mergeCell ref="B56:B59"/>
    <mergeCell ref="B60:C60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view="pageBreakPreview" zoomScaleNormal="100" zoomScaleSheetLayoutView="100" workbookViewId="0"/>
  </sheetViews>
  <sheetFormatPr defaultColWidth="9"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8"/>
      <c r="B2" s="78"/>
      <c r="C2" s="78"/>
      <c r="D2" s="103" t="s">
        <v>247</v>
      </c>
      <c r="E2" s="103"/>
      <c r="F2" s="103"/>
    </row>
    <row r="3" spans="1:6" ht="14.25">
      <c r="A3" s="104" t="s">
        <v>248</v>
      </c>
      <c r="B3" s="104"/>
      <c r="C3" s="104"/>
      <c r="D3" s="104"/>
      <c r="E3" s="104"/>
      <c r="F3" s="104"/>
    </row>
    <row r="4" spans="1:6">
      <c r="A4" s="101" t="s">
        <v>166</v>
      </c>
      <c r="B4" s="101"/>
      <c r="C4" s="101"/>
      <c r="D4" s="101"/>
      <c r="E4" s="101"/>
      <c r="F4" s="101"/>
    </row>
    <row r="5" spans="1:6" ht="13.5" customHeight="1">
      <c r="A5" s="78"/>
      <c r="B5" s="78"/>
      <c r="C5" s="78"/>
      <c r="D5" s="78"/>
      <c r="E5" s="78"/>
      <c r="F5" s="79" t="s">
        <v>53</v>
      </c>
    </row>
    <row r="6" spans="1:6" ht="14.25" customHeight="1">
      <c r="A6" s="98" t="s">
        <v>36</v>
      </c>
      <c r="B6" s="99"/>
      <c r="C6" s="100"/>
      <c r="D6" s="8" t="s">
        <v>58</v>
      </c>
      <c r="E6" s="8" t="s">
        <v>59</v>
      </c>
      <c r="F6" s="8" t="s">
        <v>60</v>
      </c>
    </row>
    <row r="7" spans="1:6" ht="14.25" customHeight="1">
      <c r="A7" s="105" t="s">
        <v>21</v>
      </c>
      <c r="B7" s="105" t="s">
        <v>15</v>
      </c>
      <c r="C7" s="85" t="s">
        <v>185</v>
      </c>
      <c r="D7" s="81">
        <v>329595297</v>
      </c>
      <c r="E7" s="81">
        <v>340488625</v>
      </c>
      <c r="F7" s="81">
        <f t="shared" ref="F7:F72" si="0">D7-E7</f>
        <v>-10893328</v>
      </c>
    </row>
    <row r="8" spans="1:6" ht="14.25" customHeight="1">
      <c r="A8" s="106"/>
      <c r="B8" s="106"/>
      <c r="C8" s="10" t="s">
        <v>186</v>
      </c>
      <c r="D8" s="13">
        <v>285381100</v>
      </c>
      <c r="E8" s="13">
        <v>290120330</v>
      </c>
      <c r="F8" s="13">
        <f t="shared" ref="F8:F25" si="1">D8-E8</f>
        <v>-4739230</v>
      </c>
    </row>
    <row r="9" spans="1:6" ht="14.25" customHeight="1">
      <c r="A9" s="106"/>
      <c r="B9" s="106"/>
      <c r="C9" s="10" t="s">
        <v>81</v>
      </c>
      <c r="D9" s="13">
        <v>210623160</v>
      </c>
      <c r="E9" s="13">
        <v>214566950</v>
      </c>
      <c r="F9" s="13">
        <f t="shared" si="1"/>
        <v>-3943790</v>
      </c>
    </row>
    <row r="10" spans="1:6" ht="14.25" customHeight="1">
      <c r="A10" s="106"/>
      <c r="B10" s="106"/>
      <c r="C10" s="10" t="s">
        <v>82</v>
      </c>
      <c r="D10" s="13">
        <v>32055120</v>
      </c>
      <c r="E10" s="13">
        <v>32803200</v>
      </c>
      <c r="F10" s="13">
        <f t="shared" si="1"/>
        <v>-748080</v>
      </c>
    </row>
    <row r="11" spans="1:6" ht="14.25" customHeight="1">
      <c r="A11" s="106"/>
      <c r="B11" s="106"/>
      <c r="C11" s="10" t="s">
        <v>83</v>
      </c>
      <c r="D11" s="13">
        <v>13758810</v>
      </c>
      <c r="E11" s="13">
        <v>13646860</v>
      </c>
      <c r="F11" s="13">
        <f t="shared" si="1"/>
        <v>111950</v>
      </c>
    </row>
    <row r="12" spans="1:6" ht="14.25" customHeight="1">
      <c r="A12" s="106"/>
      <c r="B12" s="106"/>
      <c r="C12" s="10" t="s">
        <v>84</v>
      </c>
      <c r="D12" s="13">
        <v>5500800</v>
      </c>
      <c r="E12" s="13">
        <v>5002800</v>
      </c>
      <c r="F12" s="13">
        <f t="shared" si="1"/>
        <v>498000</v>
      </c>
    </row>
    <row r="13" spans="1:6" ht="14.25" customHeight="1">
      <c r="A13" s="106"/>
      <c r="B13" s="106"/>
      <c r="C13" s="10" t="s">
        <v>85</v>
      </c>
      <c r="D13" s="13">
        <v>7239070</v>
      </c>
      <c r="E13" s="13">
        <v>7220460</v>
      </c>
      <c r="F13" s="13">
        <f t="shared" si="1"/>
        <v>18610</v>
      </c>
    </row>
    <row r="14" spans="1:6" ht="14.25" customHeight="1">
      <c r="A14" s="106"/>
      <c r="B14" s="106"/>
      <c r="C14" s="10" t="s">
        <v>86</v>
      </c>
      <c r="D14" s="13">
        <v>1289020</v>
      </c>
      <c r="E14" s="13">
        <v>1281990</v>
      </c>
      <c r="F14" s="13">
        <f t="shared" si="1"/>
        <v>7030</v>
      </c>
    </row>
    <row r="15" spans="1:6" ht="14.25" customHeight="1">
      <c r="A15" s="106"/>
      <c r="B15" s="106"/>
      <c r="C15" s="10" t="s">
        <v>87</v>
      </c>
      <c r="D15" s="13">
        <v>389290</v>
      </c>
      <c r="E15" s="13">
        <v>398090</v>
      </c>
      <c r="F15" s="13">
        <f t="shared" si="1"/>
        <v>-8800</v>
      </c>
    </row>
    <row r="16" spans="1:6" ht="14.25" customHeight="1">
      <c r="A16" s="106"/>
      <c r="B16" s="106"/>
      <c r="C16" s="10" t="s">
        <v>88</v>
      </c>
      <c r="D16" s="13">
        <v>3117900</v>
      </c>
      <c r="E16" s="13">
        <v>3220500</v>
      </c>
      <c r="F16" s="13">
        <f t="shared" si="1"/>
        <v>-102600</v>
      </c>
    </row>
    <row r="17" spans="1:6" ht="14.25" customHeight="1">
      <c r="A17" s="106"/>
      <c r="B17" s="106"/>
      <c r="C17" s="10" t="s">
        <v>89</v>
      </c>
      <c r="D17" s="13">
        <v>446790</v>
      </c>
      <c r="E17" s="13">
        <v>447580</v>
      </c>
      <c r="F17" s="13">
        <f t="shared" si="1"/>
        <v>-790</v>
      </c>
    </row>
    <row r="18" spans="1:6" ht="14.25" customHeight="1">
      <c r="A18" s="106"/>
      <c r="B18" s="106"/>
      <c r="C18" s="10" t="s">
        <v>90</v>
      </c>
      <c r="D18" s="13">
        <v>298190</v>
      </c>
      <c r="E18" s="13">
        <v>298830</v>
      </c>
      <c r="F18" s="13">
        <f t="shared" si="1"/>
        <v>-640</v>
      </c>
    </row>
    <row r="19" spans="1:6" ht="14.25" customHeight="1">
      <c r="A19" s="106"/>
      <c r="B19" s="106"/>
      <c r="C19" s="10" t="s">
        <v>91</v>
      </c>
      <c r="D19" s="13">
        <v>191310</v>
      </c>
      <c r="E19" s="13">
        <v>193160</v>
      </c>
      <c r="F19" s="13">
        <f t="shared" si="1"/>
        <v>-1850</v>
      </c>
    </row>
    <row r="20" spans="1:6" ht="14.25" customHeight="1">
      <c r="A20" s="106"/>
      <c r="B20" s="106"/>
      <c r="C20" s="10" t="s">
        <v>92</v>
      </c>
      <c r="D20" s="13">
        <v>238790</v>
      </c>
      <c r="E20" s="13">
        <v>238420</v>
      </c>
      <c r="F20" s="13">
        <f t="shared" si="1"/>
        <v>370</v>
      </c>
    </row>
    <row r="21" spans="1:6" ht="14.25" customHeight="1">
      <c r="A21" s="106"/>
      <c r="B21" s="106"/>
      <c r="C21" s="10" t="s">
        <v>93</v>
      </c>
      <c r="D21" s="13">
        <v>1394500</v>
      </c>
      <c r="E21" s="13">
        <v>1388970</v>
      </c>
      <c r="F21" s="13">
        <f t="shared" si="1"/>
        <v>5530</v>
      </c>
    </row>
    <row r="22" spans="1:6" ht="14.25" customHeight="1">
      <c r="A22" s="106"/>
      <c r="B22" s="106"/>
      <c r="C22" s="10" t="s">
        <v>94</v>
      </c>
      <c r="D22" s="13">
        <v>8838350</v>
      </c>
      <c r="E22" s="13">
        <v>9412520</v>
      </c>
      <c r="F22" s="13">
        <f t="shared" si="1"/>
        <v>-574170</v>
      </c>
    </row>
    <row r="23" spans="1:6" ht="14.25" customHeight="1">
      <c r="A23" s="106"/>
      <c r="B23" s="106"/>
      <c r="C23" s="10" t="s">
        <v>187</v>
      </c>
      <c r="D23" s="13">
        <v>44214197</v>
      </c>
      <c r="E23" s="13">
        <v>50368295</v>
      </c>
      <c r="F23" s="13">
        <f t="shared" si="1"/>
        <v>-6154098</v>
      </c>
    </row>
    <row r="24" spans="1:6" ht="14.25" customHeight="1">
      <c r="A24" s="106"/>
      <c r="B24" s="106"/>
      <c r="C24" s="10" t="s">
        <v>188</v>
      </c>
      <c r="D24" s="13">
        <v>43641997</v>
      </c>
      <c r="E24" s="13">
        <v>49742895</v>
      </c>
      <c r="F24" s="13">
        <f t="shared" si="1"/>
        <v>-6100898</v>
      </c>
    </row>
    <row r="25" spans="1:6" ht="14.25" customHeight="1">
      <c r="A25" s="106"/>
      <c r="B25" s="106"/>
      <c r="C25" s="10" t="s">
        <v>189</v>
      </c>
      <c r="D25" s="13">
        <v>572200</v>
      </c>
      <c r="E25" s="13">
        <v>625400</v>
      </c>
      <c r="F25" s="13">
        <f t="shared" si="1"/>
        <v>-53200</v>
      </c>
    </row>
    <row r="26" spans="1:6" ht="14.25" customHeight="1">
      <c r="A26" s="106"/>
      <c r="B26" s="106"/>
      <c r="C26" s="10" t="s">
        <v>190</v>
      </c>
      <c r="D26" s="13">
        <v>49000</v>
      </c>
      <c r="E26" s="13">
        <v>20000</v>
      </c>
      <c r="F26" s="13">
        <f t="shared" si="0"/>
        <v>29000</v>
      </c>
    </row>
    <row r="27" spans="1:6" ht="14.25" customHeight="1">
      <c r="A27" s="106"/>
      <c r="B27" s="107"/>
      <c r="C27" s="8" t="s">
        <v>22</v>
      </c>
      <c r="D27" s="14">
        <v>329644297</v>
      </c>
      <c r="E27" s="14">
        <v>340508625</v>
      </c>
      <c r="F27" s="14">
        <f t="shared" si="0"/>
        <v>-10864328</v>
      </c>
    </row>
    <row r="28" spans="1:6" ht="14.25" customHeight="1">
      <c r="A28" s="106"/>
      <c r="B28" s="106" t="s">
        <v>16</v>
      </c>
      <c r="C28" s="10" t="s">
        <v>191</v>
      </c>
      <c r="D28" s="13">
        <v>243794161</v>
      </c>
      <c r="E28" s="13">
        <v>269992699</v>
      </c>
      <c r="F28" s="13">
        <f t="shared" si="0"/>
        <v>-26198538</v>
      </c>
    </row>
    <row r="29" spans="1:6" ht="14.25" customHeight="1">
      <c r="A29" s="106"/>
      <c r="B29" s="106"/>
      <c r="C29" s="10" t="s">
        <v>192</v>
      </c>
      <c r="D29" s="13">
        <v>10000</v>
      </c>
      <c r="E29" s="13">
        <v>10000</v>
      </c>
      <c r="F29" s="13">
        <f t="shared" ref="F29:F70" si="2">D29-E29</f>
        <v>0</v>
      </c>
    </row>
    <row r="30" spans="1:6" ht="14.25" customHeight="1">
      <c r="A30" s="106"/>
      <c r="B30" s="106"/>
      <c r="C30" s="10" t="s">
        <v>193</v>
      </c>
      <c r="D30" s="13">
        <v>154400444</v>
      </c>
      <c r="E30" s="13">
        <v>180168378</v>
      </c>
      <c r="F30" s="13">
        <f t="shared" si="2"/>
        <v>-25767934</v>
      </c>
    </row>
    <row r="31" spans="1:6" ht="14.25" customHeight="1">
      <c r="A31" s="106"/>
      <c r="B31" s="106"/>
      <c r="C31" s="10" t="s">
        <v>109</v>
      </c>
      <c r="D31" s="13">
        <v>130860122</v>
      </c>
      <c r="E31" s="13">
        <v>167665049</v>
      </c>
      <c r="F31" s="13">
        <f t="shared" si="2"/>
        <v>-36804927</v>
      </c>
    </row>
    <row r="32" spans="1:6" ht="14.25" customHeight="1">
      <c r="A32" s="106"/>
      <c r="B32" s="106"/>
      <c r="C32" s="10" t="s">
        <v>110</v>
      </c>
      <c r="D32" s="13">
        <v>23540322</v>
      </c>
      <c r="E32" s="13">
        <v>12503329</v>
      </c>
      <c r="F32" s="13">
        <f t="shared" si="2"/>
        <v>11036993</v>
      </c>
    </row>
    <row r="33" spans="1:6" ht="14.25" customHeight="1">
      <c r="A33" s="106"/>
      <c r="B33" s="106"/>
      <c r="C33" s="10" t="s">
        <v>194</v>
      </c>
      <c r="D33" s="13">
        <v>20135625</v>
      </c>
      <c r="E33" s="13">
        <v>27689987</v>
      </c>
      <c r="F33" s="13">
        <f t="shared" si="2"/>
        <v>-7554362</v>
      </c>
    </row>
    <row r="34" spans="1:6" ht="14.25" customHeight="1">
      <c r="A34" s="106"/>
      <c r="B34" s="106"/>
      <c r="C34" s="10" t="s">
        <v>195</v>
      </c>
      <c r="D34" s="13">
        <v>11130000</v>
      </c>
      <c r="E34" s="13">
        <v>11400000</v>
      </c>
      <c r="F34" s="13">
        <f t="shared" si="2"/>
        <v>-270000</v>
      </c>
    </row>
    <row r="35" spans="1:6" ht="14.25" customHeight="1">
      <c r="A35" s="106"/>
      <c r="B35" s="106"/>
      <c r="C35" s="10" t="s">
        <v>196</v>
      </c>
      <c r="D35" s="13">
        <v>26032156</v>
      </c>
      <c r="E35" s="13">
        <v>17048608</v>
      </c>
      <c r="F35" s="13">
        <f t="shared" si="2"/>
        <v>8983548</v>
      </c>
    </row>
    <row r="36" spans="1:6" ht="14.25" customHeight="1">
      <c r="A36" s="106"/>
      <c r="B36" s="106"/>
      <c r="C36" s="10" t="s">
        <v>197</v>
      </c>
      <c r="D36" s="13">
        <v>3218351</v>
      </c>
      <c r="E36" s="13">
        <v>3446368</v>
      </c>
      <c r="F36" s="13">
        <f t="shared" si="2"/>
        <v>-228017</v>
      </c>
    </row>
    <row r="37" spans="1:6" ht="14.25" customHeight="1">
      <c r="A37" s="106"/>
      <c r="B37" s="106"/>
      <c r="C37" s="10" t="s">
        <v>198</v>
      </c>
      <c r="D37" s="13">
        <v>1792835</v>
      </c>
      <c r="E37" s="13">
        <v>1833898</v>
      </c>
      <c r="F37" s="13">
        <f t="shared" si="2"/>
        <v>-41063</v>
      </c>
    </row>
    <row r="38" spans="1:6" ht="14.25" customHeight="1">
      <c r="A38" s="106"/>
      <c r="B38" s="106"/>
      <c r="C38" s="10" t="s">
        <v>199</v>
      </c>
      <c r="D38" s="13">
        <v>1425516</v>
      </c>
      <c r="E38" s="13">
        <v>1612470</v>
      </c>
      <c r="F38" s="13">
        <f t="shared" si="2"/>
        <v>-186954</v>
      </c>
    </row>
    <row r="39" spans="1:6" ht="14.25" customHeight="1">
      <c r="A39" s="106"/>
      <c r="B39" s="106"/>
      <c r="C39" s="10" t="s">
        <v>200</v>
      </c>
      <c r="D39" s="13">
        <v>28867585</v>
      </c>
      <c r="E39" s="13">
        <v>30229358</v>
      </c>
      <c r="F39" s="13">
        <f t="shared" si="2"/>
        <v>-1361773</v>
      </c>
    </row>
    <row r="40" spans="1:6" ht="14.25" customHeight="1">
      <c r="A40" s="106"/>
      <c r="B40" s="106"/>
      <c r="C40" s="10" t="s">
        <v>201</v>
      </c>
      <c r="D40" s="13">
        <v>36259271</v>
      </c>
      <c r="E40" s="13">
        <v>34993504</v>
      </c>
      <c r="F40" s="13">
        <f t="shared" si="2"/>
        <v>1265767</v>
      </c>
    </row>
    <row r="41" spans="1:6" ht="14.25" customHeight="1">
      <c r="A41" s="106"/>
      <c r="B41" s="106"/>
      <c r="C41" s="10" t="s">
        <v>202</v>
      </c>
      <c r="D41" s="13">
        <v>18791436</v>
      </c>
      <c r="E41" s="13">
        <v>18946255</v>
      </c>
      <c r="F41" s="13">
        <f t="shared" si="2"/>
        <v>-154819</v>
      </c>
    </row>
    <row r="42" spans="1:6" ht="14.25" customHeight="1">
      <c r="A42" s="106"/>
      <c r="B42" s="106"/>
      <c r="C42" s="10" t="s">
        <v>203</v>
      </c>
      <c r="D42" s="13">
        <v>464072</v>
      </c>
      <c r="E42" s="13">
        <v>387548</v>
      </c>
      <c r="F42" s="13">
        <f t="shared" si="2"/>
        <v>76524</v>
      </c>
    </row>
    <row r="43" spans="1:6" ht="14.25" customHeight="1">
      <c r="A43" s="106"/>
      <c r="B43" s="106"/>
      <c r="C43" s="10" t="s">
        <v>204</v>
      </c>
      <c r="D43" s="13">
        <v>4215253</v>
      </c>
      <c r="E43" s="13">
        <v>3455584</v>
      </c>
      <c r="F43" s="13">
        <f t="shared" si="2"/>
        <v>759669</v>
      </c>
    </row>
    <row r="44" spans="1:6" ht="14.25" customHeight="1">
      <c r="A44" s="106"/>
      <c r="B44" s="106"/>
      <c r="C44" s="10" t="s">
        <v>205</v>
      </c>
      <c r="D44" s="13">
        <v>5994555</v>
      </c>
      <c r="E44" s="13">
        <v>5926793</v>
      </c>
      <c r="F44" s="13">
        <f t="shared" si="2"/>
        <v>67762</v>
      </c>
    </row>
    <row r="45" spans="1:6" ht="14.25" customHeight="1">
      <c r="A45" s="106"/>
      <c r="B45" s="106"/>
      <c r="C45" s="10" t="s">
        <v>206</v>
      </c>
      <c r="D45" s="13">
        <v>0</v>
      </c>
      <c r="E45" s="13">
        <v>1290</v>
      </c>
      <c r="F45" s="13">
        <f t="shared" si="2"/>
        <v>-1290</v>
      </c>
    </row>
    <row r="46" spans="1:6" ht="14.25" customHeight="1">
      <c r="A46" s="106"/>
      <c r="B46" s="106"/>
      <c r="C46" s="10" t="s">
        <v>207</v>
      </c>
      <c r="D46" s="13">
        <v>3459233</v>
      </c>
      <c r="E46" s="13">
        <v>3147785</v>
      </c>
      <c r="F46" s="13">
        <f t="shared" si="2"/>
        <v>311448</v>
      </c>
    </row>
    <row r="47" spans="1:6" ht="14.25" customHeight="1">
      <c r="A47" s="106"/>
      <c r="B47" s="106"/>
      <c r="C47" s="10" t="s">
        <v>208</v>
      </c>
      <c r="D47" s="13">
        <v>1141810</v>
      </c>
      <c r="E47" s="13">
        <v>1032395</v>
      </c>
      <c r="F47" s="13">
        <f t="shared" si="2"/>
        <v>109415</v>
      </c>
    </row>
    <row r="48" spans="1:6" ht="14.25" customHeight="1">
      <c r="A48" s="106"/>
      <c r="B48" s="106"/>
      <c r="C48" s="10" t="s">
        <v>209</v>
      </c>
      <c r="D48" s="13">
        <v>2030718</v>
      </c>
      <c r="E48" s="13">
        <v>1962651</v>
      </c>
      <c r="F48" s="13">
        <f t="shared" si="2"/>
        <v>68067</v>
      </c>
    </row>
    <row r="49" spans="1:6" ht="14.25" customHeight="1">
      <c r="A49" s="106"/>
      <c r="B49" s="106"/>
      <c r="C49" s="10" t="s">
        <v>210</v>
      </c>
      <c r="D49" s="13">
        <v>36080</v>
      </c>
      <c r="E49" s="13">
        <v>40896</v>
      </c>
      <c r="F49" s="13">
        <f t="shared" si="2"/>
        <v>-4816</v>
      </c>
    </row>
    <row r="50" spans="1:6" ht="14.25" customHeight="1">
      <c r="A50" s="106"/>
      <c r="B50" s="106"/>
      <c r="C50" s="10" t="s">
        <v>211</v>
      </c>
      <c r="D50" s="13">
        <v>126114</v>
      </c>
      <c r="E50" s="13">
        <v>92307</v>
      </c>
      <c r="F50" s="13">
        <f t="shared" si="2"/>
        <v>33807</v>
      </c>
    </row>
    <row r="51" spans="1:6" ht="14.25" customHeight="1">
      <c r="A51" s="106"/>
      <c r="B51" s="106"/>
      <c r="C51" s="10" t="s">
        <v>212</v>
      </c>
      <c r="D51" s="13">
        <v>11823108</v>
      </c>
      <c r="E51" s="13">
        <v>12171673</v>
      </c>
      <c r="F51" s="13">
        <f t="shared" si="2"/>
        <v>-348565</v>
      </c>
    </row>
    <row r="52" spans="1:6" ht="14.25" customHeight="1">
      <c r="A52" s="106"/>
      <c r="B52" s="106"/>
      <c r="C52" s="10" t="s">
        <v>213</v>
      </c>
      <c r="D52" s="13">
        <v>1082886</v>
      </c>
      <c r="E52" s="13">
        <v>1121760</v>
      </c>
      <c r="F52" s="13">
        <f t="shared" si="2"/>
        <v>-38874</v>
      </c>
    </row>
    <row r="53" spans="1:6" ht="14.25" customHeight="1">
      <c r="A53" s="106"/>
      <c r="B53" s="106"/>
      <c r="C53" s="10" t="s">
        <v>214</v>
      </c>
      <c r="D53" s="13">
        <v>949354</v>
      </c>
      <c r="E53" s="13">
        <v>1687734</v>
      </c>
      <c r="F53" s="13">
        <f t="shared" si="2"/>
        <v>-738380</v>
      </c>
    </row>
    <row r="54" spans="1:6" ht="14.25" customHeight="1">
      <c r="A54" s="106"/>
      <c r="B54" s="106"/>
      <c r="C54" s="10" t="s">
        <v>215</v>
      </c>
      <c r="D54" s="13">
        <v>367722</v>
      </c>
      <c r="E54" s="13">
        <v>377780</v>
      </c>
      <c r="F54" s="13">
        <f t="shared" si="2"/>
        <v>-10058</v>
      </c>
    </row>
    <row r="55" spans="1:6" ht="14.25" customHeight="1">
      <c r="A55" s="106"/>
      <c r="B55" s="106"/>
      <c r="C55" s="10" t="s">
        <v>216</v>
      </c>
      <c r="D55" s="13">
        <v>1637848</v>
      </c>
      <c r="E55" s="13">
        <v>862467</v>
      </c>
      <c r="F55" s="13">
        <f t="shared" si="2"/>
        <v>775381</v>
      </c>
    </row>
    <row r="56" spans="1:6" ht="14.25" customHeight="1">
      <c r="A56" s="106"/>
      <c r="B56" s="106"/>
      <c r="C56" s="10" t="s">
        <v>217</v>
      </c>
      <c r="D56" s="13">
        <v>876659</v>
      </c>
      <c r="E56" s="13">
        <v>1131086</v>
      </c>
      <c r="F56" s="13">
        <f t="shared" si="2"/>
        <v>-254427</v>
      </c>
    </row>
    <row r="57" spans="1:6" ht="14.25" customHeight="1">
      <c r="A57" s="106"/>
      <c r="B57" s="106"/>
      <c r="C57" s="10" t="s">
        <v>218</v>
      </c>
      <c r="D57" s="13">
        <v>3172598</v>
      </c>
      <c r="E57" s="13">
        <v>2015625</v>
      </c>
      <c r="F57" s="13">
        <f t="shared" si="2"/>
        <v>1156973</v>
      </c>
    </row>
    <row r="58" spans="1:6" ht="14.25" customHeight="1">
      <c r="A58" s="106"/>
      <c r="B58" s="106"/>
      <c r="C58" s="10" t="s">
        <v>219</v>
      </c>
      <c r="D58" s="13">
        <v>418308</v>
      </c>
      <c r="E58" s="13">
        <v>427470</v>
      </c>
      <c r="F58" s="13">
        <f t="shared" si="2"/>
        <v>-9162</v>
      </c>
    </row>
    <row r="59" spans="1:6" ht="14.25" customHeight="1">
      <c r="A59" s="106"/>
      <c r="B59" s="106"/>
      <c r="C59" s="10" t="s">
        <v>220</v>
      </c>
      <c r="D59" s="13">
        <v>9815</v>
      </c>
      <c r="E59" s="13">
        <v>33914</v>
      </c>
      <c r="F59" s="13">
        <f t="shared" si="2"/>
        <v>-24099</v>
      </c>
    </row>
    <row r="60" spans="1:6" ht="14.25" customHeight="1">
      <c r="A60" s="106"/>
      <c r="B60" s="106"/>
      <c r="C60" s="10" t="s">
        <v>221</v>
      </c>
      <c r="D60" s="13">
        <v>194400</v>
      </c>
      <c r="E60" s="13">
        <v>0</v>
      </c>
      <c r="F60" s="13">
        <f t="shared" si="2"/>
        <v>194400</v>
      </c>
    </row>
    <row r="61" spans="1:6" ht="14.25" customHeight="1">
      <c r="A61" s="106"/>
      <c r="B61" s="106"/>
      <c r="C61" s="10" t="s">
        <v>222</v>
      </c>
      <c r="D61" s="13">
        <v>1684749</v>
      </c>
      <c r="E61" s="13">
        <v>2724015</v>
      </c>
      <c r="F61" s="13">
        <f t="shared" si="2"/>
        <v>-1039266</v>
      </c>
    </row>
    <row r="62" spans="1:6" ht="14.25" customHeight="1">
      <c r="A62" s="106"/>
      <c r="B62" s="106"/>
      <c r="C62" s="10" t="s">
        <v>223</v>
      </c>
      <c r="D62" s="13">
        <v>61918</v>
      </c>
      <c r="E62" s="13">
        <v>112964</v>
      </c>
      <c r="F62" s="13">
        <f t="shared" si="2"/>
        <v>-51046</v>
      </c>
    </row>
    <row r="63" spans="1:6" ht="14.25" customHeight="1">
      <c r="A63" s="106"/>
      <c r="B63" s="106"/>
      <c r="C63" s="10" t="s">
        <v>208</v>
      </c>
      <c r="D63" s="13">
        <v>0</v>
      </c>
      <c r="E63" s="13">
        <v>25070</v>
      </c>
      <c r="F63" s="13">
        <f t="shared" si="2"/>
        <v>-25070</v>
      </c>
    </row>
    <row r="64" spans="1:6" ht="14.25" customHeight="1">
      <c r="A64" s="106"/>
      <c r="B64" s="106"/>
      <c r="C64" s="10" t="s">
        <v>224</v>
      </c>
      <c r="D64" s="13">
        <v>620000</v>
      </c>
      <c r="E64" s="13">
        <v>620000</v>
      </c>
      <c r="F64" s="13">
        <f t="shared" si="2"/>
        <v>0</v>
      </c>
    </row>
    <row r="65" spans="1:6" ht="14.25" customHeight="1">
      <c r="A65" s="106"/>
      <c r="B65" s="106"/>
      <c r="C65" s="10" t="s">
        <v>225</v>
      </c>
      <c r="D65" s="13">
        <v>38100</v>
      </c>
      <c r="E65" s="13">
        <v>66900</v>
      </c>
      <c r="F65" s="13">
        <f t="shared" si="2"/>
        <v>-28800</v>
      </c>
    </row>
    <row r="66" spans="1:6" ht="14.25" customHeight="1">
      <c r="A66" s="106"/>
      <c r="B66" s="106"/>
      <c r="C66" s="10" t="s">
        <v>226</v>
      </c>
      <c r="D66" s="13">
        <v>218160</v>
      </c>
      <c r="E66" s="13">
        <v>338040</v>
      </c>
      <c r="F66" s="13">
        <f t="shared" si="2"/>
        <v>-119880</v>
      </c>
    </row>
    <row r="67" spans="1:6" ht="14.25" customHeight="1">
      <c r="A67" s="106"/>
      <c r="B67" s="106"/>
      <c r="C67" s="10" t="s">
        <v>227</v>
      </c>
      <c r="D67" s="13">
        <v>167800</v>
      </c>
      <c r="E67" s="13">
        <v>203600</v>
      </c>
      <c r="F67" s="13">
        <f t="shared" si="2"/>
        <v>-35800</v>
      </c>
    </row>
    <row r="68" spans="1:6" ht="14.25" customHeight="1">
      <c r="A68" s="106"/>
      <c r="B68" s="106"/>
      <c r="C68" s="10" t="s">
        <v>228</v>
      </c>
      <c r="D68" s="13">
        <v>322791</v>
      </c>
      <c r="E68" s="13">
        <v>423248</v>
      </c>
      <c r="F68" s="13">
        <f t="shared" si="2"/>
        <v>-100457</v>
      </c>
    </row>
    <row r="69" spans="1:6" ht="14.25" customHeight="1">
      <c r="A69" s="106"/>
      <c r="B69" s="106"/>
      <c r="C69" s="10" t="s">
        <v>229</v>
      </c>
      <c r="D69" s="13">
        <v>322791</v>
      </c>
      <c r="E69" s="13">
        <v>423248</v>
      </c>
      <c r="F69" s="13">
        <f t="shared" si="2"/>
        <v>-100457</v>
      </c>
    </row>
    <row r="70" spans="1:6" ht="14.25" customHeight="1">
      <c r="A70" s="106"/>
      <c r="B70" s="106"/>
      <c r="C70" s="10" t="s">
        <v>230</v>
      </c>
      <c r="D70" s="13">
        <v>4470246</v>
      </c>
      <c r="E70" s="13">
        <v>4584985</v>
      </c>
      <c r="F70" s="13">
        <f t="shared" si="2"/>
        <v>-114739</v>
      </c>
    </row>
    <row r="71" spans="1:6" ht="14.25" customHeight="1">
      <c r="A71" s="106"/>
      <c r="B71" s="106"/>
      <c r="C71" s="27" t="s">
        <v>231</v>
      </c>
      <c r="D71" s="66">
        <v>-2016363</v>
      </c>
      <c r="E71" s="66">
        <v>-1904820</v>
      </c>
      <c r="F71" s="66">
        <f t="shared" si="0"/>
        <v>-111543</v>
      </c>
    </row>
    <row r="72" spans="1:6" ht="14.25" customHeight="1">
      <c r="A72" s="106"/>
      <c r="B72" s="107"/>
      <c r="C72" s="8" t="s">
        <v>23</v>
      </c>
      <c r="D72" s="14">
        <v>294330423</v>
      </c>
      <c r="E72" s="14">
        <v>319838041</v>
      </c>
      <c r="F72" s="14">
        <f t="shared" si="0"/>
        <v>-25507618</v>
      </c>
    </row>
    <row r="73" spans="1:6" ht="14.25" customHeight="1">
      <c r="A73" s="107"/>
      <c r="B73" s="112" t="s">
        <v>31</v>
      </c>
      <c r="C73" s="112"/>
      <c r="D73" s="14">
        <f>D27-D72</f>
        <v>35313874</v>
      </c>
      <c r="E73" s="14">
        <f>E27-E72</f>
        <v>20670584</v>
      </c>
      <c r="F73" s="14">
        <f>F27-F72</f>
        <v>14643290</v>
      </c>
    </row>
    <row r="74" spans="1:6" ht="14.25" customHeight="1">
      <c r="A74" s="105" t="s">
        <v>25</v>
      </c>
      <c r="B74" s="105" t="s">
        <v>15</v>
      </c>
      <c r="C74" s="85" t="s">
        <v>232</v>
      </c>
      <c r="D74" s="81">
        <v>387949</v>
      </c>
      <c r="E74" s="81">
        <v>501773</v>
      </c>
      <c r="F74" s="81">
        <f t="shared" ref="F74:F84" si="3">D74-E74</f>
        <v>-113824</v>
      </c>
    </row>
    <row r="75" spans="1:6" ht="14.25" customHeight="1">
      <c r="A75" s="106"/>
      <c r="B75" s="106"/>
      <c r="C75" s="10" t="s">
        <v>233</v>
      </c>
      <c r="D75" s="13">
        <v>2684464</v>
      </c>
      <c r="E75" s="13">
        <v>2404968</v>
      </c>
      <c r="F75" s="13">
        <f>D75-E75</f>
        <v>279496</v>
      </c>
    </row>
    <row r="76" spans="1:6" ht="14.25" customHeight="1">
      <c r="A76" s="106"/>
      <c r="B76" s="106"/>
      <c r="C76" s="10" t="s">
        <v>234</v>
      </c>
      <c r="D76" s="13">
        <v>60000</v>
      </c>
      <c r="E76" s="13">
        <v>101840</v>
      </c>
      <c r="F76" s="13">
        <f>D76-E76</f>
        <v>-41840</v>
      </c>
    </row>
    <row r="77" spans="1:6" ht="14.25" customHeight="1">
      <c r="A77" s="106"/>
      <c r="B77" s="106"/>
      <c r="C77" s="10" t="s">
        <v>235</v>
      </c>
      <c r="D77" s="13">
        <v>2278500</v>
      </c>
      <c r="E77" s="13">
        <v>2109900</v>
      </c>
      <c r="F77" s="13">
        <f>D77-E77</f>
        <v>168600</v>
      </c>
    </row>
    <row r="78" spans="1:6" ht="14.25" customHeight="1">
      <c r="A78" s="106"/>
      <c r="B78" s="106"/>
      <c r="C78" s="10" t="s">
        <v>236</v>
      </c>
      <c r="D78" s="13">
        <v>345964</v>
      </c>
      <c r="E78" s="13">
        <v>193228</v>
      </c>
      <c r="F78" s="13">
        <f>D78-E78</f>
        <v>152736</v>
      </c>
    </row>
    <row r="79" spans="1:6" ht="14.25" customHeight="1">
      <c r="A79" s="106"/>
      <c r="B79" s="106"/>
      <c r="C79" s="10" t="s">
        <v>237</v>
      </c>
      <c r="D79" s="13">
        <v>110629</v>
      </c>
      <c r="E79" s="13">
        <v>139330</v>
      </c>
      <c r="F79" s="13">
        <f>D79-E79</f>
        <v>-28701</v>
      </c>
    </row>
    <row r="80" spans="1:6" ht="14.25" customHeight="1">
      <c r="A80" s="106"/>
      <c r="B80" s="106"/>
      <c r="C80" s="10" t="s">
        <v>238</v>
      </c>
      <c r="D80" s="13">
        <v>235335</v>
      </c>
      <c r="E80" s="13">
        <v>53898</v>
      </c>
      <c r="F80" s="13">
        <f t="shared" si="3"/>
        <v>181437</v>
      </c>
    </row>
    <row r="81" spans="1:6" ht="14.25" customHeight="1">
      <c r="A81" s="106"/>
      <c r="B81" s="107"/>
      <c r="C81" s="8" t="s">
        <v>32</v>
      </c>
      <c r="D81" s="14">
        <v>3072413</v>
      </c>
      <c r="E81" s="14">
        <v>2906741</v>
      </c>
      <c r="F81" s="14">
        <f t="shared" si="3"/>
        <v>165672</v>
      </c>
    </row>
    <row r="82" spans="1:6" ht="14.25" customHeight="1">
      <c r="A82" s="106"/>
      <c r="B82" s="105" t="s">
        <v>16</v>
      </c>
      <c r="C82" s="7" t="s">
        <v>239</v>
      </c>
      <c r="D82" s="81">
        <v>2278500</v>
      </c>
      <c r="E82" s="81">
        <v>2109900</v>
      </c>
      <c r="F82" s="81">
        <f t="shared" si="3"/>
        <v>168600</v>
      </c>
    </row>
    <row r="83" spans="1:6" ht="14.25" customHeight="1">
      <c r="A83" s="106"/>
      <c r="B83" s="106"/>
      <c r="C83" s="7" t="s">
        <v>240</v>
      </c>
      <c r="D83" s="13">
        <v>2278500</v>
      </c>
      <c r="E83" s="13">
        <v>2109900</v>
      </c>
      <c r="F83" s="13">
        <f t="shared" si="3"/>
        <v>168600</v>
      </c>
    </row>
    <row r="84" spans="1:6" ht="14.25" customHeight="1">
      <c r="A84" s="106"/>
      <c r="B84" s="107"/>
      <c r="C84" s="8" t="s">
        <v>33</v>
      </c>
      <c r="D84" s="14">
        <v>2278500</v>
      </c>
      <c r="E84" s="14">
        <v>2109900</v>
      </c>
      <c r="F84" s="14">
        <f t="shared" si="3"/>
        <v>168600</v>
      </c>
    </row>
    <row r="85" spans="1:6" ht="14.25" customHeight="1">
      <c r="A85" s="107"/>
      <c r="B85" s="112" t="s">
        <v>34</v>
      </c>
      <c r="C85" s="112"/>
      <c r="D85" s="14">
        <f>D81-D84</f>
        <v>793913</v>
      </c>
      <c r="E85" s="14">
        <f>E81-E84</f>
        <v>796841</v>
      </c>
      <c r="F85" s="14">
        <f>F81-F84</f>
        <v>-2928</v>
      </c>
    </row>
    <row r="86" spans="1:6" ht="14.25" customHeight="1">
      <c r="A86" s="98" t="s">
        <v>29</v>
      </c>
      <c r="B86" s="99"/>
      <c r="C86" s="100"/>
      <c r="D86" s="14">
        <f>D73+D85</f>
        <v>36107787</v>
      </c>
      <c r="E86" s="14">
        <f>E73+E85</f>
        <v>21467425</v>
      </c>
      <c r="F86" s="14">
        <f>F73+F85</f>
        <v>14640362</v>
      </c>
    </row>
    <row r="87" spans="1:6" ht="14.25" customHeight="1">
      <c r="A87" s="105" t="s">
        <v>241</v>
      </c>
      <c r="B87" s="82" t="s">
        <v>242</v>
      </c>
      <c r="C87" s="8" t="s">
        <v>18</v>
      </c>
      <c r="D87" s="14">
        <v>0</v>
      </c>
      <c r="E87" s="14">
        <v>0</v>
      </c>
      <c r="F87" s="14">
        <f t="shared" ref="F87:F89" si="4">D87-E87</f>
        <v>0</v>
      </c>
    </row>
    <row r="88" spans="1:6" ht="14.25" customHeight="1">
      <c r="A88" s="106"/>
      <c r="B88" s="105" t="s">
        <v>243</v>
      </c>
      <c r="C88" s="10" t="s">
        <v>244</v>
      </c>
      <c r="D88" s="13">
        <v>4587000</v>
      </c>
      <c r="E88" s="13">
        <v>1095360</v>
      </c>
      <c r="F88" s="13">
        <f t="shared" si="4"/>
        <v>3491640</v>
      </c>
    </row>
    <row r="89" spans="1:6" ht="14.25" customHeight="1">
      <c r="A89" s="106"/>
      <c r="B89" s="107"/>
      <c r="C89" s="8" t="s">
        <v>19</v>
      </c>
      <c r="D89" s="14">
        <v>4587000</v>
      </c>
      <c r="E89" s="14">
        <v>1095360</v>
      </c>
      <c r="F89" s="14">
        <f t="shared" si="4"/>
        <v>3491640</v>
      </c>
    </row>
    <row r="90" spans="1:6" ht="14.25" customHeight="1">
      <c r="A90" s="107"/>
      <c r="B90" s="108" t="s">
        <v>35</v>
      </c>
      <c r="C90" s="109"/>
      <c r="D90" s="14">
        <f>D87-D89</f>
        <v>-4587000</v>
      </c>
      <c r="E90" s="14">
        <f>E87-E89</f>
        <v>-1095360</v>
      </c>
      <c r="F90" s="14">
        <f>F87-F89</f>
        <v>-3491640</v>
      </c>
    </row>
    <row r="91" spans="1:6" ht="14.25" customHeight="1">
      <c r="A91" s="108" t="s">
        <v>61</v>
      </c>
      <c r="B91" s="133"/>
      <c r="C91" s="109"/>
      <c r="D91" s="14">
        <f>D86+D90</f>
        <v>31520787</v>
      </c>
      <c r="E91" s="14">
        <f>E86+E90</f>
        <v>20372065</v>
      </c>
      <c r="F91" s="14">
        <f>F86+F90</f>
        <v>11148722</v>
      </c>
    </row>
    <row r="92" spans="1:6" ht="14.25" customHeight="1">
      <c r="A92" s="105" t="s">
        <v>17</v>
      </c>
      <c r="B92" s="108" t="s">
        <v>62</v>
      </c>
      <c r="C92" s="109"/>
      <c r="D92" s="14">
        <v>106811512</v>
      </c>
      <c r="E92" s="14">
        <v>87439447</v>
      </c>
      <c r="F92" s="14">
        <f>D92-E92</f>
        <v>19372065</v>
      </c>
    </row>
    <row r="93" spans="1:6" ht="14.25" customHeight="1">
      <c r="A93" s="106"/>
      <c r="B93" s="108" t="s">
        <v>63</v>
      </c>
      <c r="C93" s="109"/>
      <c r="D93" s="14">
        <f>D91+D92</f>
        <v>138332299</v>
      </c>
      <c r="E93" s="14">
        <f>E91+E92</f>
        <v>107811512</v>
      </c>
      <c r="F93" s="14">
        <f>F91+F92</f>
        <v>30520787</v>
      </c>
    </row>
    <row r="94" spans="1:6" ht="14.25" customHeight="1">
      <c r="A94" s="106"/>
      <c r="B94" s="108" t="s">
        <v>64</v>
      </c>
      <c r="C94" s="109"/>
      <c r="D94" s="14">
        <v>0</v>
      </c>
      <c r="E94" s="14">
        <v>0</v>
      </c>
      <c r="F94" s="14">
        <f t="shared" ref="F94:F98" si="5">D94-E94</f>
        <v>0</v>
      </c>
    </row>
    <row r="95" spans="1:6" ht="14.25" customHeight="1">
      <c r="A95" s="106"/>
      <c r="B95" s="108" t="s">
        <v>65</v>
      </c>
      <c r="C95" s="109"/>
      <c r="D95" s="14">
        <v>10000000</v>
      </c>
      <c r="E95" s="14">
        <v>17000000</v>
      </c>
      <c r="F95" s="14">
        <f t="shared" si="5"/>
        <v>-7000000</v>
      </c>
    </row>
    <row r="96" spans="1:6" ht="14.25" customHeight="1">
      <c r="A96" s="106"/>
      <c r="B96" s="108" t="s">
        <v>245</v>
      </c>
      <c r="C96" s="140"/>
      <c r="D96" s="14">
        <v>10000000</v>
      </c>
      <c r="E96" s="14">
        <v>17000000</v>
      </c>
      <c r="F96" s="14">
        <f t="shared" si="5"/>
        <v>-7000000</v>
      </c>
    </row>
    <row r="97" spans="1:6" ht="14.25" customHeight="1">
      <c r="A97" s="106"/>
      <c r="B97" s="108" t="s">
        <v>66</v>
      </c>
      <c r="C97" s="109"/>
      <c r="D97" s="14">
        <v>18000000</v>
      </c>
      <c r="E97" s="14">
        <v>18000000</v>
      </c>
      <c r="F97" s="14">
        <f t="shared" si="5"/>
        <v>0</v>
      </c>
    </row>
    <row r="98" spans="1:6" ht="14.25" customHeight="1">
      <c r="A98" s="106"/>
      <c r="B98" s="108" t="s">
        <v>246</v>
      </c>
      <c r="C98" s="140"/>
      <c r="D98" s="81">
        <v>18000000</v>
      </c>
      <c r="E98" s="81">
        <v>18000000</v>
      </c>
      <c r="F98" s="14">
        <f t="shared" si="5"/>
        <v>0</v>
      </c>
    </row>
    <row r="99" spans="1:6" ht="28.5" customHeight="1">
      <c r="A99" s="107"/>
      <c r="B99" s="141" t="s">
        <v>67</v>
      </c>
      <c r="C99" s="142"/>
      <c r="D99" s="14">
        <f>D93+D94+D95-D97</f>
        <v>130332299</v>
      </c>
      <c r="E99" s="14">
        <f>E93+E94+E95-E97</f>
        <v>106811512</v>
      </c>
      <c r="F99" s="14">
        <f>F93+F94+F95-F97</f>
        <v>23520787</v>
      </c>
    </row>
    <row r="100" spans="1:6" ht="14.25" customHeight="1">
      <c r="A100" s="135"/>
      <c r="B100" s="136"/>
      <c r="C100" s="136"/>
      <c r="D100" s="136"/>
      <c r="E100" s="136"/>
      <c r="F100" s="136"/>
    </row>
    <row r="101" spans="1:6" ht="14.25" customHeight="1"/>
    <row r="102" spans="1:6" ht="14.25" customHeight="1"/>
    <row r="103" spans="1:6" ht="14.25" customHeight="1"/>
    <row r="104" spans="1:6" ht="14.25" customHeight="1"/>
    <row r="105" spans="1:6" ht="14.25" customHeight="1"/>
    <row r="106" spans="1:6" ht="14.25" customHeight="1"/>
    <row r="107" spans="1:6" ht="14.25" customHeight="1"/>
    <row r="108" spans="1:6" ht="14.25" customHeight="1"/>
    <row r="109" spans="1:6" ht="14.25" customHeight="1"/>
    <row r="110" spans="1:6" ht="14.25" customHeight="1"/>
    <row r="111" spans="1:6" ht="14.25" customHeight="1"/>
    <row r="112" spans="1:6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</sheetData>
  <sheetProtection algorithmName="SHA-512" hashValue="Owjw218PY+zm3toUvQo9i9YPnD0LH7mpHW5En2dubIhNtx0EulhCH8akNu5w+hlPaZFY/h2vbDCYuC46bxJ3YQ==" saltValue="yIRs8dHIAjokZxMdMXAp1Q==" spinCount="100000" sheet="1" scenarios="1" selectLockedCells="1"/>
  <mergeCells count="27">
    <mergeCell ref="B97:C97"/>
    <mergeCell ref="B98:C98"/>
    <mergeCell ref="B99:C99"/>
    <mergeCell ref="A100:F100"/>
    <mergeCell ref="A91:C91"/>
    <mergeCell ref="A92:A99"/>
    <mergeCell ref="B92:C92"/>
    <mergeCell ref="B93:C93"/>
    <mergeCell ref="B94:C94"/>
    <mergeCell ref="B95:C95"/>
    <mergeCell ref="B96:C96"/>
    <mergeCell ref="A87:A90"/>
    <mergeCell ref="B88:B89"/>
    <mergeCell ref="B90:C90"/>
    <mergeCell ref="D2:F2"/>
    <mergeCell ref="A3:F3"/>
    <mergeCell ref="A4:F4"/>
    <mergeCell ref="A6:C6"/>
    <mergeCell ref="A7:A73"/>
    <mergeCell ref="B7:B27"/>
    <mergeCell ref="B28:B72"/>
    <mergeCell ref="B73:C73"/>
    <mergeCell ref="A74:A85"/>
    <mergeCell ref="B74:B81"/>
    <mergeCell ref="B82:B84"/>
    <mergeCell ref="B85:C85"/>
    <mergeCell ref="A86:C8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view="pageBreakPreview" zoomScaleNormal="100" zoomScaleSheetLayoutView="100" workbookViewId="0">
      <selection activeCell="D31" sqref="D31"/>
    </sheetView>
  </sheetViews>
  <sheetFormatPr defaultColWidth="9" defaultRowHeight="13.5"/>
  <cols>
    <col min="1" max="1" width="3.5" style="1" customWidth="1"/>
    <col min="2" max="2" width="3.375" style="1" customWidth="1"/>
    <col min="3" max="3" width="36.125" style="1" customWidth="1"/>
    <col min="4" max="7" width="8.625" style="1" customWidth="1"/>
    <col min="8" max="8" width="8.625" style="2" customWidth="1"/>
    <col min="9" max="9" width="8.625" style="1" customWidth="1"/>
    <col min="10" max="16384" width="9" style="1"/>
  </cols>
  <sheetData>
    <row r="1" spans="1:14" ht="21.75" customHeight="1">
      <c r="A1" s="12"/>
      <c r="B1" s="12"/>
      <c r="C1" s="12"/>
      <c r="D1" s="12"/>
      <c r="E1" s="12"/>
      <c r="F1" s="12"/>
      <c r="G1" s="12"/>
      <c r="H1" s="90"/>
      <c r="I1" s="12"/>
    </row>
    <row r="2" spans="1:14">
      <c r="A2" s="90"/>
      <c r="B2" s="90"/>
      <c r="C2" s="90"/>
      <c r="D2" s="143" t="s">
        <v>251</v>
      </c>
      <c r="E2" s="143"/>
      <c r="F2" s="143"/>
      <c r="G2" s="143"/>
      <c r="H2" s="143"/>
      <c r="I2" s="143"/>
      <c r="J2" s="4"/>
      <c r="K2" s="4"/>
      <c r="L2" s="4"/>
      <c r="M2" s="4"/>
      <c r="N2" s="4"/>
    </row>
    <row r="3" spans="1:14" ht="14.25">
      <c r="A3" s="144" t="s">
        <v>252</v>
      </c>
      <c r="B3" s="144"/>
      <c r="C3" s="144"/>
      <c r="D3" s="144"/>
      <c r="E3" s="144"/>
      <c r="F3" s="144"/>
      <c r="G3" s="144"/>
      <c r="H3" s="144"/>
      <c r="I3" s="144"/>
    </row>
    <row r="4" spans="1:14">
      <c r="A4" s="90"/>
      <c r="B4" s="12"/>
      <c r="C4" s="21"/>
      <c r="D4" s="90"/>
      <c r="E4" s="90"/>
      <c r="F4" s="90"/>
      <c r="G4" s="90"/>
      <c r="H4" s="90"/>
      <c r="I4" s="90"/>
    </row>
    <row r="5" spans="1:14">
      <c r="A5" s="145" t="s">
        <v>166</v>
      </c>
      <c r="B5" s="145"/>
      <c r="C5" s="145"/>
      <c r="D5" s="145"/>
      <c r="E5" s="145"/>
      <c r="F5" s="145"/>
      <c r="G5" s="145"/>
      <c r="H5" s="145"/>
      <c r="I5" s="145"/>
    </row>
    <row r="6" spans="1:14" ht="13.5" customHeight="1">
      <c r="A6" s="90"/>
      <c r="B6" s="90"/>
      <c r="C6" s="90"/>
      <c r="D6" s="90"/>
      <c r="E6" s="90"/>
      <c r="F6" s="90"/>
      <c r="G6" s="90"/>
      <c r="H6" s="90"/>
      <c r="I6" s="71" t="s">
        <v>53</v>
      </c>
    </row>
    <row r="7" spans="1:14" ht="14.25" customHeight="1">
      <c r="A7" s="146" t="s">
        <v>36</v>
      </c>
      <c r="B7" s="147"/>
      <c r="C7" s="148"/>
      <c r="D7" s="152" t="s">
        <v>167</v>
      </c>
      <c r="E7" s="152" t="s">
        <v>168</v>
      </c>
      <c r="F7" s="152" t="s">
        <v>169</v>
      </c>
      <c r="G7" s="152" t="s">
        <v>170</v>
      </c>
      <c r="H7" s="152" t="s">
        <v>171</v>
      </c>
      <c r="I7" s="152" t="s">
        <v>172</v>
      </c>
    </row>
    <row r="8" spans="1:14" ht="14.25" customHeight="1">
      <c r="A8" s="149"/>
      <c r="B8" s="150"/>
      <c r="C8" s="151"/>
      <c r="D8" s="153"/>
      <c r="E8" s="134"/>
      <c r="F8" s="153"/>
      <c r="G8" s="153"/>
      <c r="H8" s="153"/>
      <c r="I8" s="153"/>
    </row>
    <row r="9" spans="1:14" ht="14.25" customHeight="1">
      <c r="A9" s="157" t="s">
        <v>21</v>
      </c>
      <c r="B9" s="157" t="s">
        <v>15</v>
      </c>
      <c r="C9" s="24" t="s">
        <v>185</v>
      </c>
      <c r="D9" s="81">
        <v>0</v>
      </c>
      <c r="E9" s="81">
        <v>152108647</v>
      </c>
      <c r="F9" s="81">
        <v>177486650</v>
      </c>
      <c r="G9" s="81">
        <v>329595297</v>
      </c>
      <c r="H9" s="81">
        <v>0</v>
      </c>
      <c r="I9" s="81">
        <v>329595297</v>
      </c>
    </row>
    <row r="10" spans="1:14" ht="14.25" customHeight="1">
      <c r="A10" s="158"/>
      <c r="B10" s="158"/>
      <c r="C10" s="23" t="s">
        <v>186</v>
      </c>
      <c r="D10" s="13">
        <v>0</v>
      </c>
      <c r="E10" s="13">
        <v>132768360</v>
      </c>
      <c r="F10" s="13">
        <v>152612740</v>
      </c>
      <c r="G10" s="13">
        <v>285381100</v>
      </c>
      <c r="H10" s="13">
        <v>0</v>
      </c>
      <c r="I10" s="13">
        <v>285381100</v>
      </c>
    </row>
    <row r="11" spans="1:14" ht="14.25" customHeight="1">
      <c r="A11" s="158"/>
      <c r="B11" s="158"/>
      <c r="C11" s="23" t="s">
        <v>187</v>
      </c>
      <c r="D11" s="13">
        <v>0</v>
      </c>
      <c r="E11" s="13">
        <v>19340287</v>
      </c>
      <c r="F11" s="13">
        <v>24873910</v>
      </c>
      <c r="G11" s="13">
        <v>44214197</v>
      </c>
      <c r="H11" s="13">
        <v>0</v>
      </c>
      <c r="I11" s="13">
        <v>44214197</v>
      </c>
    </row>
    <row r="12" spans="1:14" ht="14.25" customHeight="1">
      <c r="A12" s="158"/>
      <c r="B12" s="158"/>
      <c r="C12" s="23" t="s">
        <v>190</v>
      </c>
      <c r="D12" s="13">
        <v>0</v>
      </c>
      <c r="E12" s="13">
        <v>49000</v>
      </c>
      <c r="F12" s="13">
        <v>0</v>
      </c>
      <c r="G12" s="13">
        <v>49000</v>
      </c>
      <c r="H12" s="13">
        <v>0</v>
      </c>
      <c r="I12" s="13">
        <v>49000</v>
      </c>
    </row>
    <row r="13" spans="1:14" ht="14.25" customHeight="1">
      <c r="A13" s="158"/>
      <c r="B13" s="159"/>
      <c r="C13" s="11" t="s">
        <v>22</v>
      </c>
      <c r="D13" s="14">
        <v>0</v>
      </c>
      <c r="E13" s="14">
        <v>152157647</v>
      </c>
      <c r="F13" s="14">
        <v>177486650</v>
      </c>
      <c r="G13" s="14">
        <v>329644297</v>
      </c>
      <c r="H13" s="14">
        <v>0</v>
      </c>
      <c r="I13" s="14">
        <v>329644297</v>
      </c>
    </row>
    <row r="14" spans="1:14" ht="14.25" customHeight="1">
      <c r="A14" s="158"/>
      <c r="B14" s="157" t="s">
        <v>16</v>
      </c>
      <c r="C14" s="23" t="s">
        <v>191</v>
      </c>
      <c r="D14" s="13">
        <v>5167977</v>
      </c>
      <c r="E14" s="13">
        <v>112604007</v>
      </c>
      <c r="F14" s="13">
        <v>126022177</v>
      </c>
      <c r="G14" s="13">
        <v>243794161</v>
      </c>
      <c r="H14" s="13">
        <v>0</v>
      </c>
      <c r="I14" s="13">
        <v>243794161</v>
      </c>
    </row>
    <row r="15" spans="1:14" ht="14.25" customHeight="1">
      <c r="A15" s="158"/>
      <c r="B15" s="158"/>
      <c r="C15" s="23" t="s">
        <v>192</v>
      </c>
      <c r="D15" s="13">
        <v>10000</v>
      </c>
      <c r="E15" s="13">
        <v>0</v>
      </c>
      <c r="F15" s="13">
        <v>0</v>
      </c>
      <c r="G15" s="13">
        <v>10000</v>
      </c>
      <c r="H15" s="13">
        <v>0</v>
      </c>
      <c r="I15" s="13">
        <v>10000</v>
      </c>
    </row>
    <row r="16" spans="1:14" ht="14.25" customHeight="1">
      <c r="A16" s="158"/>
      <c r="B16" s="158"/>
      <c r="C16" s="23" t="s">
        <v>193</v>
      </c>
      <c r="D16" s="13">
        <v>3386368</v>
      </c>
      <c r="E16" s="13">
        <v>72579727</v>
      </c>
      <c r="F16" s="13">
        <v>78434349</v>
      </c>
      <c r="G16" s="13">
        <v>154400444</v>
      </c>
      <c r="H16" s="13">
        <v>0</v>
      </c>
      <c r="I16" s="13">
        <v>154400444</v>
      </c>
    </row>
    <row r="17" spans="1:9" ht="14.25" customHeight="1">
      <c r="A17" s="158"/>
      <c r="B17" s="158"/>
      <c r="C17" s="23" t="s">
        <v>194</v>
      </c>
      <c r="D17" s="13">
        <v>789437</v>
      </c>
      <c r="E17" s="13">
        <v>10092308</v>
      </c>
      <c r="F17" s="13">
        <v>9253880</v>
      </c>
      <c r="G17" s="13">
        <v>20135625</v>
      </c>
      <c r="H17" s="13">
        <v>0</v>
      </c>
      <c r="I17" s="13">
        <v>20135625</v>
      </c>
    </row>
    <row r="18" spans="1:9" ht="14.25" customHeight="1">
      <c r="A18" s="158"/>
      <c r="B18" s="158"/>
      <c r="C18" s="23" t="s">
        <v>195</v>
      </c>
      <c r="D18" s="13">
        <v>330000</v>
      </c>
      <c r="E18" s="13">
        <v>5500000</v>
      </c>
      <c r="F18" s="13">
        <v>5300000</v>
      </c>
      <c r="G18" s="13">
        <v>11130000</v>
      </c>
      <c r="H18" s="13">
        <v>0</v>
      </c>
      <c r="I18" s="13">
        <v>11130000</v>
      </c>
    </row>
    <row r="19" spans="1:9" ht="14.25" customHeight="1">
      <c r="A19" s="158"/>
      <c r="B19" s="158"/>
      <c r="C19" s="23" t="s">
        <v>196</v>
      </c>
      <c r="D19" s="13">
        <v>0</v>
      </c>
      <c r="E19" s="13">
        <v>9536908</v>
      </c>
      <c r="F19" s="13">
        <v>16495248</v>
      </c>
      <c r="G19" s="13">
        <v>26032156</v>
      </c>
      <c r="H19" s="13">
        <v>0</v>
      </c>
      <c r="I19" s="13">
        <v>26032156</v>
      </c>
    </row>
    <row r="20" spans="1:9" ht="14.25" customHeight="1">
      <c r="A20" s="158"/>
      <c r="B20" s="158"/>
      <c r="C20" s="23" t="s">
        <v>197</v>
      </c>
      <c r="D20" s="13">
        <v>0</v>
      </c>
      <c r="E20" s="13">
        <v>1541148</v>
      </c>
      <c r="F20" s="13">
        <v>1677203</v>
      </c>
      <c r="G20" s="13">
        <v>3218351</v>
      </c>
      <c r="H20" s="13">
        <v>0</v>
      </c>
      <c r="I20" s="13">
        <v>3218351</v>
      </c>
    </row>
    <row r="21" spans="1:9" ht="14.25" customHeight="1">
      <c r="A21" s="158"/>
      <c r="B21" s="158"/>
      <c r="C21" s="23" t="s">
        <v>200</v>
      </c>
      <c r="D21" s="13">
        <v>652172</v>
      </c>
      <c r="E21" s="13">
        <v>13353916</v>
      </c>
      <c r="F21" s="13">
        <v>14861497</v>
      </c>
      <c r="G21" s="13">
        <v>28867585</v>
      </c>
      <c r="H21" s="13">
        <v>0</v>
      </c>
      <c r="I21" s="13">
        <v>28867585</v>
      </c>
    </row>
    <row r="22" spans="1:9" ht="14.25" customHeight="1">
      <c r="A22" s="158"/>
      <c r="B22" s="158"/>
      <c r="C22" s="23" t="s">
        <v>201</v>
      </c>
      <c r="D22" s="13">
        <v>277040</v>
      </c>
      <c r="E22" s="13">
        <v>16755401</v>
      </c>
      <c r="F22" s="13">
        <v>19226830</v>
      </c>
      <c r="G22" s="13">
        <v>36259271</v>
      </c>
      <c r="H22" s="13">
        <v>0</v>
      </c>
      <c r="I22" s="13">
        <v>36259271</v>
      </c>
    </row>
    <row r="23" spans="1:9" ht="14.25" customHeight="1">
      <c r="A23" s="158"/>
      <c r="B23" s="158"/>
      <c r="C23" s="23" t="s">
        <v>202</v>
      </c>
      <c r="D23" s="13">
        <v>0</v>
      </c>
      <c r="E23" s="13">
        <v>8699738</v>
      </c>
      <c r="F23" s="13">
        <v>10091698</v>
      </c>
      <c r="G23" s="13">
        <v>18791436</v>
      </c>
      <c r="H23" s="13">
        <v>0</v>
      </c>
      <c r="I23" s="13">
        <v>18791436</v>
      </c>
    </row>
    <row r="24" spans="1:9" ht="14.25" customHeight="1">
      <c r="A24" s="158"/>
      <c r="B24" s="158"/>
      <c r="C24" s="23" t="s">
        <v>203</v>
      </c>
      <c r="D24" s="13">
        <v>0</v>
      </c>
      <c r="E24" s="13">
        <v>208538</v>
      </c>
      <c r="F24" s="13">
        <v>255534</v>
      </c>
      <c r="G24" s="13">
        <v>464072</v>
      </c>
      <c r="H24" s="13">
        <v>0</v>
      </c>
      <c r="I24" s="13">
        <v>464072</v>
      </c>
    </row>
    <row r="25" spans="1:9" ht="14.25" customHeight="1">
      <c r="A25" s="158"/>
      <c r="B25" s="158"/>
      <c r="C25" s="23" t="s">
        <v>204</v>
      </c>
      <c r="D25" s="13">
        <v>0</v>
      </c>
      <c r="E25" s="13">
        <v>1929166</v>
      </c>
      <c r="F25" s="13">
        <v>2286087</v>
      </c>
      <c r="G25" s="13">
        <v>4215253</v>
      </c>
      <c r="H25" s="13">
        <v>0</v>
      </c>
      <c r="I25" s="13">
        <v>4215253</v>
      </c>
    </row>
    <row r="26" spans="1:9" ht="14.25" customHeight="1">
      <c r="A26" s="158"/>
      <c r="B26" s="158"/>
      <c r="C26" s="23" t="s">
        <v>205</v>
      </c>
      <c r="D26" s="13">
        <v>0</v>
      </c>
      <c r="E26" s="13">
        <v>2663150</v>
      </c>
      <c r="F26" s="13">
        <v>3331405</v>
      </c>
      <c r="G26" s="13">
        <v>5994555</v>
      </c>
      <c r="H26" s="13">
        <v>0</v>
      </c>
      <c r="I26" s="13">
        <v>5994555</v>
      </c>
    </row>
    <row r="27" spans="1:9" ht="14.25" customHeight="1">
      <c r="A27" s="158"/>
      <c r="B27" s="158"/>
      <c r="C27" s="23" t="s">
        <v>206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14.25" customHeight="1">
      <c r="A28" s="158"/>
      <c r="B28" s="158"/>
      <c r="C28" s="23" t="s">
        <v>207</v>
      </c>
      <c r="D28" s="13">
        <v>0</v>
      </c>
      <c r="E28" s="13">
        <v>1509797</v>
      </c>
      <c r="F28" s="13">
        <v>1949436</v>
      </c>
      <c r="G28" s="13">
        <v>3459233</v>
      </c>
      <c r="H28" s="13">
        <v>0</v>
      </c>
      <c r="I28" s="13">
        <v>3459233</v>
      </c>
    </row>
    <row r="29" spans="1:9" ht="14.25" customHeight="1">
      <c r="A29" s="158"/>
      <c r="B29" s="158"/>
      <c r="C29" s="23" t="s">
        <v>208</v>
      </c>
      <c r="D29" s="13">
        <v>128000</v>
      </c>
      <c r="E29" s="13">
        <v>483880</v>
      </c>
      <c r="F29" s="13">
        <v>529930</v>
      </c>
      <c r="G29" s="13">
        <v>1141810</v>
      </c>
      <c r="H29" s="13">
        <v>0</v>
      </c>
      <c r="I29" s="13">
        <v>1141810</v>
      </c>
    </row>
    <row r="30" spans="1:9" ht="14.25" customHeight="1">
      <c r="A30" s="158"/>
      <c r="B30" s="158"/>
      <c r="C30" s="23" t="s">
        <v>209</v>
      </c>
      <c r="D30" s="13">
        <v>149040</v>
      </c>
      <c r="E30" s="13">
        <v>1127598</v>
      </c>
      <c r="F30" s="13">
        <v>754080</v>
      </c>
      <c r="G30" s="13">
        <v>2030718</v>
      </c>
      <c r="H30" s="13">
        <v>0</v>
      </c>
      <c r="I30" s="13">
        <v>2030718</v>
      </c>
    </row>
    <row r="31" spans="1:9" ht="14.25" customHeight="1">
      <c r="A31" s="158"/>
      <c r="B31" s="158"/>
      <c r="C31" s="23" t="s">
        <v>210</v>
      </c>
      <c r="D31" s="13">
        <v>0</v>
      </c>
      <c r="E31" s="13">
        <v>24753</v>
      </c>
      <c r="F31" s="13">
        <v>11327</v>
      </c>
      <c r="G31" s="13">
        <v>36080</v>
      </c>
      <c r="H31" s="13">
        <v>0</v>
      </c>
      <c r="I31" s="13">
        <v>36080</v>
      </c>
    </row>
    <row r="32" spans="1:9" ht="14.25" customHeight="1">
      <c r="A32" s="158"/>
      <c r="B32" s="158"/>
      <c r="C32" s="23" t="s">
        <v>211</v>
      </c>
      <c r="D32" s="13">
        <v>0</v>
      </c>
      <c r="E32" s="13">
        <v>108781</v>
      </c>
      <c r="F32" s="13">
        <v>17333</v>
      </c>
      <c r="G32" s="13">
        <v>126114</v>
      </c>
      <c r="H32" s="13">
        <v>0</v>
      </c>
      <c r="I32" s="13">
        <v>126114</v>
      </c>
    </row>
    <row r="33" spans="1:9" ht="14.25" customHeight="1">
      <c r="A33" s="158"/>
      <c r="B33" s="158"/>
      <c r="C33" s="23" t="s">
        <v>212</v>
      </c>
      <c r="D33" s="13">
        <v>219707</v>
      </c>
      <c r="E33" s="13">
        <v>5537871</v>
      </c>
      <c r="F33" s="13">
        <v>6065530</v>
      </c>
      <c r="G33" s="13">
        <v>11823108</v>
      </c>
      <c r="H33" s="13">
        <v>0</v>
      </c>
      <c r="I33" s="13">
        <v>11823108</v>
      </c>
    </row>
    <row r="34" spans="1:9" ht="14.25" customHeight="1">
      <c r="A34" s="158"/>
      <c r="B34" s="158"/>
      <c r="C34" s="23" t="s">
        <v>213</v>
      </c>
      <c r="D34" s="13">
        <v>7038</v>
      </c>
      <c r="E34" s="13">
        <v>629709</v>
      </c>
      <c r="F34" s="13">
        <v>446139</v>
      </c>
      <c r="G34" s="13">
        <v>1082886</v>
      </c>
      <c r="H34" s="13">
        <v>0</v>
      </c>
      <c r="I34" s="13">
        <v>1082886</v>
      </c>
    </row>
    <row r="35" spans="1:9" ht="14.25" customHeight="1">
      <c r="A35" s="158"/>
      <c r="B35" s="158"/>
      <c r="C35" s="23" t="s">
        <v>214</v>
      </c>
      <c r="D35" s="13">
        <v>93950</v>
      </c>
      <c r="E35" s="13">
        <v>524798</v>
      </c>
      <c r="F35" s="13">
        <v>330606</v>
      </c>
      <c r="G35" s="13">
        <v>949354</v>
      </c>
      <c r="H35" s="13">
        <v>0</v>
      </c>
      <c r="I35" s="13">
        <v>949354</v>
      </c>
    </row>
    <row r="36" spans="1:9" ht="14.25" customHeight="1">
      <c r="A36" s="158"/>
      <c r="B36" s="158"/>
      <c r="C36" s="23" t="s">
        <v>215</v>
      </c>
      <c r="D36" s="13">
        <v>0</v>
      </c>
      <c r="E36" s="13">
        <v>254012</v>
      </c>
      <c r="F36" s="13">
        <v>113710</v>
      </c>
      <c r="G36" s="13">
        <v>367722</v>
      </c>
      <c r="H36" s="13">
        <v>0</v>
      </c>
      <c r="I36" s="13">
        <v>367722</v>
      </c>
    </row>
    <row r="37" spans="1:9" ht="14.25" customHeight="1">
      <c r="A37" s="158"/>
      <c r="B37" s="158"/>
      <c r="C37" s="23" t="s">
        <v>216</v>
      </c>
      <c r="D37" s="13">
        <v>1136</v>
      </c>
      <c r="E37" s="13">
        <v>523140</v>
      </c>
      <c r="F37" s="13">
        <v>1113572</v>
      </c>
      <c r="G37" s="13">
        <v>1637848</v>
      </c>
      <c r="H37" s="13">
        <v>0</v>
      </c>
      <c r="I37" s="13">
        <v>1637848</v>
      </c>
    </row>
    <row r="38" spans="1:9" ht="14.25" customHeight="1">
      <c r="A38" s="158"/>
      <c r="B38" s="158"/>
      <c r="C38" s="23" t="s">
        <v>217</v>
      </c>
      <c r="D38" s="13">
        <v>0</v>
      </c>
      <c r="E38" s="13">
        <v>394688</v>
      </c>
      <c r="F38" s="13">
        <v>481971</v>
      </c>
      <c r="G38" s="13">
        <v>876659</v>
      </c>
      <c r="H38" s="13">
        <v>0</v>
      </c>
      <c r="I38" s="13">
        <v>876659</v>
      </c>
    </row>
    <row r="39" spans="1:9" ht="14.25" customHeight="1">
      <c r="A39" s="158"/>
      <c r="B39" s="158"/>
      <c r="C39" s="23" t="s">
        <v>218</v>
      </c>
      <c r="D39" s="13">
        <v>0</v>
      </c>
      <c r="E39" s="13">
        <v>1579228</v>
      </c>
      <c r="F39" s="13">
        <v>1593370</v>
      </c>
      <c r="G39" s="13">
        <v>3172598</v>
      </c>
      <c r="H39" s="13">
        <v>0</v>
      </c>
      <c r="I39" s="13">
        <v>3172598</v>
      </c>
    </row>
    <row r="40" spans="1:9" ht="14.25" customHeight="1">
      <c r="A40" s="158"/>
      <c r="B40" s="158"/>
      <c r="C40" s="23" t="s">
        <v>219</v>
      </c>
      <c r="D40" s="13">
        <v>6500</v>
      </c>
      <c r="E40" s="13">
        <v>210584</v>
      </c>
      <c r="F40" s="13">
        <v>201224</v>
      </c>
      <c r="G40" s="13">
        <v>418308</v>
      </c>
      <c r="H40" s="13">
        <v>0</v>
      </c>
      <c r="I40" s="13">
        <v>418308</v>
      </c>
    </row>
    <row r="41" spans="1:9" ht="14.25" customHeight="1">
      <c r="A41" s="158"/>
      <c r="B41" s="158"/>
      <c r="C41" s="23" t="s">
        <v>220</v>
      </c>
      <c r="D41" s="13">
        <v>3425</v>
      </c>
      <c r="E41" s="13">
        <v>5830</v>
      </c>
      <c r="F41" s="13">
        <v>560</v>
      </c>
      <c r="G41" s="13">
        <v>9815</v>
      </c>
      <c r="H41" s="13">
        <v>0</v>
      </c>
      <c r="I41" s="13">
        <v>9815</v>
      </c>
    </row>
    <row r="42" spans="1:9" ht="14.25" customHeight="1">
      <c r="A42" s="158"/>
      <c r="B42" s="158"/>
      <c r="C42" s="23" t="s">
        <v>221</v>
      </c>
      <c r="D42" s="13">
        <v>0</v>
      </c>
      <c r="E42" s="13">
        <v>97200</v>
      </c>
      <c r="F42" s="13">
        <v>97200</v>
      </c>
      <c r="G42" s="13">
        <v>194400</v>
      </c>
      <c r="H42" s="13">
        <v>0</v>
      </c>
      <c r="I42" s="13">
        <v>194400</v>
      </c>
    </row>
    <row r="43" spans="1:9" ht="14.25" customHeight="1">
      <c r="A43" s="158"/>
      <c r="B43" s="158"/>
      <c r="C43" s="23" t="s">
        <v>222</v>
      </c>
      <c r="D43" s="13">
        <v>0</v>
      </c>
      <c r="E43" s="13">
        <v>586816</v>
      </c>
      <c r="F43" s="13">
        <v>1097933</v>
      </c>
      <c r="G43" s="13">
        <v>1684749</v>
      </c>
      <c r="H43" s="13">
        <v>0</v>
      </c>
      <c r="I43" s="13">
        <v>1684749</v>
      </c>
    </row>
    <row r="44" spans="1:9" ht="14.25" customHeight="1">
      <c r="A44" s="158"/>
      <c r="B44" s="158"/>
      <c r="C44" s="23" t="s">
        <v>223</v>
      </c>
      <c r="D44" s="13">
        <v>1458</v>
      </c>
      <c r="E44" s="13">
        <v>32344</v>
      </c>
      <c r="F44" s="13">
        <v>28116</v>
      </c>
      <c r="G44" s="13">
        <v>61918</v>
      </c>
      <c r="H44" s="13">
        <v>0</v>
      </c>
      <c r="I44" s="13">
        <v>61918</v>
      </c>
    </row>
    <row r="45" spans="1:9" ht="14.25" customHeight="1">
      <c r="A45" s="158"/>
      <c r="B45" s="158"/>
      <c r="C45" s="23" t="s">
        <v>208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4.25" customHeight="1">
      <c r="A46" s="158"/>
      <c r="B46" s="158"/>
      <c r="C46" s="23" t="s">
        <v>224</v>
      </c>
      <c r="D46" s="13">
        <v>30000</v>
      </c>
      <c r="E46" s="13">
        <v>350000</v>
      </c>
      <c r="F46" s="13">
        <v>240000</v>
      </c>
      <c r="G46" s="13">
        <v>620000</v>
      </c>
      <c r="H46" s="13">
        <v>0</v>
      </c>
      <c r="I46" s="13">
        <v>620000</v>
      </c>
    </row>
    <row r="47" spans="1:9" ht="14.25" customHeight="1">
      <c r="A47" s="158"/>
      <c r="B47" s="158"/>
      <c r="C47" s="23" t="s">
        <v>225</v>
      </c>
      <c r="D47" s="13">
        <v>2400</v>
      </c>
      <c r="E47" s="13">
        <v>11700</v>
      </c>
      <c r="F47" s="13">
        <v>24000</v>
      </c>
      <c r="G47" s="13">
        <v>38100</v>
      </c>
      <c r="H47" s="13">
        <v>0</v>
      </c>
      <c r="I47" s="13">
        <v>38100</v>
      </c>
    </row>
    <row r="48" spans="1:9" ht="14.25" customHeight="1">
      <c r="A48" s="158"/>
      <c r="B48" s="158"/>
      <c r="C48" s="23" t="s">
        <v>226</v>
      </c>
      <c r="D48" s="13">
        <v>54000</v>
      </c>
      <c r="E48" s="13">
        <v>99360</v>
      </c>
      <c r="F48" s="13">
        <v>64800</v>
      </c>
      <c r="G48" s="13">
        <v>218160</v>
      </c>
      <c r="H48" s="13">
        <v>0</v>
      </c>
      <c r="I48" s="13">
        <v>218160</v>
      </c>
    </row>
    <row r="49" spans="1:9" ht="14.25" customHeight="1">
      <c r="A49" s="158"/>
      <c r="B49" s="158"/>
      <c r="C49" s="23" t="s">
        <v>227</v>
      </c>
      <c r="D49" s="13">
        <v>0</v>
      </c>
      <c r="E49" s="13">
        <v>119300</v>
      </c>
      <c r="F49" s="13">
        <v>48500</v>
      </c>
      <c r="G49" s="13">
        <v>167800</v>
      </c>
      <c r="H49" s="13">
        <v>0</v>
      </c>
      <c r="I49" s="13">
        <v>167800</v>
      </c>
    </row>
    <row r="50" spans="1:9" ht="14.25" customHeight="1">
      <c r="A50" s="158"/>
      <c r="B50" s="158"/>
      <c r="C50" s="23" t="s">
        <v>228</v>
      </c>
      <c r="D50" s="13">
        <v>19800</v>
      </c>
      <c r="E50" s="13">
        <v>119162</v>
      </c>
      <c r="F50" s="13">
        <v>183829</v>
      </c>
      <c r="G50" s="13">
        <v>322791</v>
      </c>
      <c r="H50" s="13">
        <v>0</v>
      </c>
      <c r="I50" s="13">
        <v>322791</v>
      </c>
    </row>
    <row r="51" spans="1:9" ht="14.25" customHeight="1">
      <c r="A51" s="158"/>
      <c r="B51" s="158"/>
      <c r="C51" s="23" t="s">
        <v>230</v>
      </c>
      <c r="D51" s="13">
        <v>0</v>
      </c>
      <c r="E51" s="13">
        <v>2872038</v>
      </c>
      <c r="F51" s="13">
        <v>1598208</v>
      </c>
      <c r="G51" s="13">
        <v>4470246</v>
      </c>
      <c r="H51" s="13">
        <v>0</v>
      </c>
      <c r="I51" s="13">
        <v>4470246</v>
      </c>
    </row>
    <row r="52" spans="1:9" ht="14.25" customHeight="1">
      <c r="A52" s="158"/>
      <c r="B52" s="158"/>
      <c r="C52" s="23" t="s">
        <v>231</v>
      </c>
      <c r="D52" s="13">
        <v>0</v>
      </c>
      <c r="E52" s="13">
        <v>-1829644</v>
      </c>
      <c r="F52" s="13">
        <v>-186719</v>
      </c>
      <c r="G52" s="13">
        <v>-2016363</v>
      </c>
      <c r="H52" s="13">
        <v>0</v>
      </c>
      <c r="I52" s="13">
        <v>-2016363</v>
      </c>
    </row>
    <row r="53" spans="1:9" ht="14.25" customHeight="1">
      <c r="A53" s="158"/>
      <c r="B53" s="159"/>
      <c r="C53" s="11" t="s">
        <v>23</v>
      </c>
      <c r="D53" s="14">
        <v>5664724</v>
      </c>
      <c r="E53" s="14">
        <v>135939673</v>
      </c>
      <c r="F53" s="14">
        <v>152726026</v>
      </c>
      <c r="G53" s="14">
        <v>294330423</v>
      </c>
      <c r="H53" s="14">
        <v>0</v>
      </c>
      <c r="I53" s="14">
        <v>294330423</v>
      </c>
    </row>
    <row r="54" spans="1:9" ht="14.25" customHeight="1">
      <c r="A54" s="159"/>
      <c r="B54" s="154" t="s">
        <v>24</v>
      </c>
      <c r="C54" s="156"/>
      <c r="D54" s="14">
        <f t="shared" ref="D54:I54" si="0">D13-D53</f>
        <v>-5664724</v>
      </c>
      <c r="E54" s="14">
        <f t="shared" si="0"/>
        <v>16217974</v>
      </c>
      <c r="F54" s="14">
        <f t="shared" si="0"/>
        <v>24760624</v>
      </c>
      <c r="G54" s="14">
        <f t="shared" si="0"/>
        <v>35313874</v>
      </c>
      <c r="H54" s="14">
        <f t="shared" si="0"/>
        <v>0</v>
      </c>
      <c r="I54" s="14">
        <f t="shared" si="0"/>
        <v>35313874</v>
      </c>
    </row>
    <row r="55" spans="1:9" ht="14.25" customHeight="1">
      <c r="A55" s="157" t="s">
        <v>25</v>
      </c>
      <c r="B55" s="157" t="s">
        <v>15</v>
      </c>
      <c r="C55" s="24" t="s">
        <v>232</v>
      </c>
      <c r="D55" s="81">
        <v>45</v>
      </c>
      <c r="E55" s="81">
        <v>188076</v>
      </c>
      <c r="F55" s="81">
        <v>199828</v>
      </c>
      <c r="G55" s="81">
        <v>387949</v>
      </c>
      <c r="H55" s="81">
        <v>0</v>
      </c>
      <c r="I55" s="81">
        <v>387949</v>
      </c>
    </row>
    <row r="56" spans="1:9" ht="14.25" customHeight="1">
      <c r="A56" s="158"/>
      <c r="B56" s="158"/>
      <c r="C56" s="23" t="s">
        <v>233</v>
      </c>
      <c r="D56" s="13">
        <v>0</v>
      </c>
      <c r="E56" s="13">
        <v>1215002</v>
      </c>
      <c r="F56" s="13">
        <v>1469462</v>
      </c>
      <c r="G56" s="13">
        <v>2684464</v>
      </c>
      <c r="H56" s="13">
        <v>0</v>
      </c>
      <c r="I56" s="13">
        <v>2684464</v>
      </c>
    </row>
    <row r="57" spans="1:9" ht="14.25" customHeight="1">
      <c r="A57" s="158"/>
      <c r="B57" s="158"/>
      <c r="C57" s="23" t="s">
        <v>234</v>
      </c>
      <c r="D57" s="13">
        <v>0</v>
      </c>
      <c r="E57" s="13">
        <v>10000</v>
      </c>
      <c r="F57" s="13">
        <v>50000</v>
      </c>
      <c r="G57" s="13">
        <v>60000</v>
      </c>
      <c r="H57" s="13">
        <v>0</v>
      </c>
      <c r="I57" s="13">
        <v>60000</v>
      </c>
    </row>
    <row r="58" spans="1:9" ht="14.25" customHeight="1">
      <c r="A58" s="158"/>
      <c r="B58" s="158"/>
      <c r="C58" s="23" t="s">
        <v>235</v>
      </c>
      <c r="D58" s="13">
        <v>0</v>
      </c>
      <c r="E58" s="13">
        <v>1125900</v>
      </c>
      <c r="F58" s="13">
        <v>1152600</v>
      </c>
      <c r="G58" s="13">
        <v>2278500</v>
      </c>
      <c r="H58" s="13">
        <v>0</v>
      </c>
      <c r="I58" s="13">
        <v>2278500</v>
      </c>
    </row>
    <row r="59" spans="1:9" ht="14.25" customHeight="1">
      <c r="A59" s="158"/>
      <c r="B59" s="158"/>
      <c r="C59" s="23" t="s">
        <v>236</v>
      </c>
      <c r="D59" s="13">
        <v>0</v>
      </c>
      <c r="E59" s="13">
        <v>79102</v>
      </c>
      <c r="F59" s="13">
        <v>266862</v>
      </c>
      <c r="G59" s="13">
        <v>345964</v>
      </c>
      <c r="H59" s="13">
        <v>0</v>
      </c>
      <c r="I59" s="13">
        <v>345964</v>
      </c>
    </row>
    <row r="60" spans="1:9" ht="14.25" customHeight="1">
      <c r="A60" s="158"/>
      <c r="B60" s="159"/>
      <c r="C60" s="11" t="s">
        <v>26</v>
      </c>
      <c r="D60" s="14">
        <v>45</v>
      </c>
      <c r="E60" s="14">
        <v>1403078</v>
      </c>
      <c r="F60" s="14">
        <v>1669290</v>
      </c>
      <c r="G60" s="14">
        <v>3072413</v>
      </c>
      <c r="H60" s="14">
        <v>0</v>
      </c>
      <c r="I60" s="14">
        <v>3072413</v>
      </c>
    </row>
    <row r="61" spans="1:9" ht="14.25" customHeight="1">
      <c r="A61" s="158"/>
      <c r="B61" s="157" t="s">
        <v>16</v>
      </c>
      <c r="C61" s="23" t="s">
        <v>239</v>
      </c>
      <c r="D61" s="81">
        <v>0</v>
      </c>
      <c r="E61" s="81">
        <v>1125900</v>
      </c>
      <c r="F61" s="81">
        <v>1152600</v>
      </c>
      <c r="G61" s="81">
        <v>2278500</v>
      </c>
      <c r="H61" s="81">
        <v>0</v>
      </c>
      <c r="I61" s="81">
        <v>2278500</v>
      </c>
    </row>
    <row r="62" spans="1:9" ht="14.25" customHeight="1">
      <c r="A62" s="158"/>
      <c r="B62" s="158"/>
      <c r="C62" s="23" t="s">
        <v>240</v>
      </c>
      <c r="D62" s="13">
        <v>0</v>
      </c>
      <c r="E62" s="13">
        <v>1125900</v>
      </c>
      <c r="F62" s="13">
        <v>1152600</v>
      </c>
      <c r="G62" s="13">
        <v>2278500</v>
      </c>
      <c r="H62" s="13">
        <v>0</v>
      </c>
      <c r="I62" s="13">
        <v>2278500</v>
      </c>
    </row>
    <row r="63" spans="1:9" ht="14.25" customHeight="1">
      <c r="A63" s="158"/>
      <c r="B63" s="159"/>
      <c r="C63" s="11" t="s">
        <v>27</v>
      </c>
      <c r="D63" s="14">
        <v>0</v>
      </c>
      <c r="E63" s="14">
        <v>1125900</v>
      </c>
      <c r="F63" s="14">
        <v>1152600</v>
      </c>
      <c r="G63" s="14">
        <v>2278500</v>
      </c>
      <c r="H63" s="14">
        <v>0</v>
      </c>
      <c r="I63" s="14">
        <v>2278500</v>
      </c>
    </row>
    <row r="64" spans="1:9" ht="14.25" customHeight="1">
      <c r="A64" s="159"/>
      <c r="B64" s="154" t="s">
        <v>28</v>
      </c>
      <c r="C64" s="156"/>
      <c r="D64" s="14">
        <f t="shared" ref="D64:I64" si="1">D60-D63</f>
        <v>45</v>
      </c>
      <c r="E64" s="14">
        <f t="shared" si="1"/>
        <v>277178</v>
      </c>
      <c r="F64" s="14">
        <f t="shared" si="1"/>
        <v>516690</v>
      </c>
      <c r="G64" s="14">
        <f t="shared" si="1"/>
        <v>793913</v>
      </c>
      <c r="H64" s="14">
        <f t="shared" si="1"/>
        <v>0</v>
      </c>
      <c r="I64" s="14">
        <f t="shared" si="1"/>
        <v>793913</v>
      </c>
    </row>
    <row r="65" spans="1:9" ht="14.25" customHeight="1">
      <c r="A65" s="162" t="s">
        <v>29</v>
      </c>
      <c r="B65" s="163"/>
      <c r="C65" s="164"/>
      <c r="D65" s="14">
        <f t="shared" ref="D65:I65" si="2">D54+D64</f>
        <v>-5664679</v>
      </c>
      <c r="E65" s="14">
        <f t="shared" si="2"/>
        <v>16495152</v>
      </c>
      <c r="F65" s="14">
        <f t="shared" si="2"/>
        <v>25277314</v>
      </c>
      <c r="G65" s="14">
        <f t="shared" si="2"/>
        <v>36107787</v>
      </c>
      <c r="H65" s="14">
        <f t="shared" si="2"/>
        <v>0</v>
      </c>
      <c r="I65" s="14">
        <f t="shared" si="2"/>
        <v>36107787</v>
      </c>
    </row>
    <row r="66" spans="1:9" ht="14.25" customHeight="1">
      <c r="A66" s="157" t="s">
        <v>241</v>
      </c>
      <c r="B66" s="157" t="s">
        <v>242</v>
      </c>
      <c r="C66" s="23" t="s">
        <v>249</v>
      </c>
      <c r="D66" s="13">
        <v>5621000</v>
      </c>
      <c r="E66" s="13">
        <v>0</v>
      </c>
      <c r="F66" s="13">
        <v>0</v>
      </c>
      <c r="G66" s="13">
        <v>5621000</v>
      </c>
      <c r="H66" s="13">
        <v>-5621000</v>
      </c>
      <c r="I66" s="13">
        <v>0</v>
      </c>
    </row>
    <row r="67" spans="1:9" ht="14.25" customHeight="1">
      <c r="A67" s="158"/>
      <c r="B67" s="159"/>
      <c r="C67" s="11" t="s">
        <v>18</v>
      </c>
      <c r="D67" s="14">
        <v>5621000</v>
      </c>
      <c r="E67" s="14">
        <v>0</v>
      </c>
      <c r="F67" s="14">
        <v>0</v>
      </c>
      <c r="G67" s="14">
        <v>5621000</v>
      </c>
      <c r="H67" s="14">
        <v>-5621000</v>
      </c>
      <c r="I67" s="14">
        <v>0</v>
      </c>
    </row>
    <row r="68" spans="1:9" ht="14.25" customHeight="1">
      <c r="A68" s="158"/>
      <c r="B68" s="157" t="s">
        <v>16</v>
      </c>
      <c r="C68" s="23" t="s">
        <v>244</v>
      </c>
      <c r="D68" s="13">
        <v>0</v>
      </c>
      <c r="E68" s="13">
        <v>183000</v>
      </c>
      <c r="F68" s="13">
        <v>4404000</v>
      </c>
      <c r="G68" s="13">
        <v>4587000</v>
      </c>
      <c r="H68" s="13">
        <v>0</v>
      </c>
      <c r="I68" s="13">
        <v>4587000</v>
      </c>
    </row>
    <row r="69" spans="1:9" ht="14.25" customHeight="1">
      <c r="A69" s="158"/>
      <c r="B69" s="158"/>
      <c r="C69" s="22" t="s">
        <v>250</v>
      </c>
      <c r="D69" s="13">
        <v>0</v>
      </c>
      <c r="E69" s="13">
        <v>784000</v>
      </c>
      <c r="F69" s="13">
        <v>4837000</v>
      </c>
      <c r="G69" s="13">
        <v>5621000</v>
      </c>
      <c r="H69" s="13">
        <v>-5621000</v>
      </c>
      <c r="I69" s="13">
        <v>0</v>
      </c>
    </row>
    <row r="70" spans="1:9" ht="14.25" customHeight="1">
      <c r="A70" s="158"/>
      <c r="B70" s="159"/>
      <c r="C70" s="91" t="s">
        <v>20</v>
      </c>
      <c r="D70" s="14">
        <v>0</v>
      </c>
      <c r="E70" s="14">
        <v>967000</v>
      </c>
      <c r="F70" s="14">
        <v>9241000</v>
      </c>
      <c r="G70" s="14">
        <v>10208000</v>
      </c>
      <c r="H70" s="14">
        <v>-5621000</v>
      </c>
      <c r="I70" s="14">
        <v>4587000</v>
      </c>
    </row>
    <row r="71" spans="1:9" ht="14.25" customHeight="1">
      <c r="A71" s="159"/>
      <c r="B71" s="154" t="s">
        <v>30</v>
      </c>
      <c r="C71" s="156"/>
      <c r="D71" s="14">
        <f t="shared" ref="D71:I71" si="3">D67-D70</f>
        <v>5621000</v>
      </c>
      <c r="E71" s="14">
        <f t="shared" si="3"/>
        <v>-967000</v>
      </c>
      <c r="F71" s="14">
        <f t="shared" si="3"/>
        <v>-9241000</v>
      </c>
      <c r="G71" s="14">
        <f t="shared" si="3"/>
        <v>-4587000</v>
      </c>
      <c r="H71" s="14">
        <f t="shared" si="3"/>
        <v>0</v>
      </c>
      <c r="I71" s="14">
        <f t="shared" si="3"/>
        <v>-4587000</v>
      </c>
    </row>
    <row r="72" spans="1:9" ht="14.25" customHeight="1">
      <c r="A72" s="154" t="s">
        <v>61</v>
      </c>
      <c r="B72" s="155"/>
      <c r="C72" s="156"/>
      <c r="D72" s="14">
        <f t="shared" ref="D72:I72" si="4">D65+D71</f>
        <v>-43679</v>
      </c>
      <c r="E72" s="14">
        <f t="shared" si="4"/>
        <v>15528152</v>
      </c>
      <c r="F72" s="14">
        <f t="shared" si="4"/>
        <v>16036314</v>
      </c>
      <c r="G72" s="14">
        <f t="shared" si="4"/>
        <v>31520787</v>
      </c>
      <c r="H72" s="14">
        <f t="shared" si="4"/>
        <v>0</v>
      </c>
      <c r="I72" s="14">
        <f t="shared" si="4"/>
        <v>31520787</v>
      </c>
    </row>
    <row r="73" spans="1:9" ht="14.25" customHeight="1">
      <c r="A73" s="157" t="s">
        <v>17</v>
      </c>
      <c r="B73" s="154" t="s">
        <v>62</v>
      </c>
      <c r="C73" s="156"/>
      <c r="D73" s="14">
        <v>5340673</v>
      </c>
      <c r="E73" s="14">
        <v>56417345</v>
      </c>
      <c r="F73" s="14">
        <v>45053494</v>
      </c>
      <c r="G73" s="14">
        <v>106811512</v>
      </c>
      <c r="H73" s="14">
        <v>0</v>
      </c>
      <c r="I73" s="14">
        <v>106811512</v>
      </c>
    </row>
    <row r="74" spans="1:9" ht="14.25" customHeight="1">
      <c r="A74" s="158"/>
      <c r="B74" s="154" t="s">
        <v>63</v>
      </c>
      <c r="C74" s="156"/>
      <c r="D74" s="14">
        <f t="shared" ref="D74:I74" si="5">D72+D73</f>
        <v>5296994</v>
      </c>
      <c r="E74" s="14">
        <f t="shared" si="5"/>
        <v>71945497</v>
      </c>
      <c r="F74" s="14">
        <f t="shared" si="5"/>
        <v>61089808</v>
      </c>
      <c r="G74" s="14">
        <f t="shared" si="5"/>
        <v>138332299</v>
      </c>
      <c r="H74" s="14">
        <f t="shared" si="5"/>
        <v>0</v>
      </c>
      <c r="I74" s="14">
        <f t="shared" si="5"/>
        <v>138332299</v>
      </c>
    </row>
    <row r="75" spans="1:9" ht="14.25" customHeight="1">
      <c r="A75" s="158"/>
      <c r="B75" s="154" t="s">
        <v>64</v>
      </c>
      <c r="C75" s="156"/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ht="14.25" customHeight="1">
      <c r="A76" s="158"/>
      <c r="B76" s="154" t="s">
        <v>65</v>
      </c>
      <c r="C76" s="156"/>
      <c r="D76" s="14">
        <v>0</v>
      </c>
      <c r="E76" s="14">
        <v>10000000</v>
      </c>
      <c r="F76" s="14">
        <v>0</v>
      </c>
      <c r="G76" s="14">
        <v>10000000</v>
      </c>
      <c r="H76" s="14">
        <v>0</v>
      </c>
      <c r="I76" s="14">
        <v>10000000</v>
      </c>
    </row>
    <row r="77" spans="1:9" ht="14.25" customHeight="1">
      <c r="A77" s="158"/>
      <c r="B77" s="154" t="s">
        <v>245</v>
      </c>
      <c r="C77" s="156"/>
      <c r="D77" s="14">
        <v>0</v>
      </c>
      <c r="E77" s="14">
        <v>10000000</v>
      </c>
      <c r="F77" s="14">
        <v>0</v>
      </c>
      <c r="G77" s="14">
        <v>10000000</v>
      </c>
      <c r="H77" s="14">
        <v>0</v>
      </c>
      <c r="I77" s="14">
        <v>10000000</v>
      </c>
    </row>
    <row r="78" spans="1:9" ht="14.25" customHeight="1">
      <c r="A78" s="158"/>
      <c r="B78" s="154" t="s">
        <v>66</v>
      </c>
      <c r="C78" s="156"/>
      <c r="D78" s="14">
        <v>0</v>
      </c>
      <c r="E78" s="14">
        <v>0</v>
      </c>
      <c r="F78" s="14">
        <v>18000000</v>
      </c>
      <c r="G78" s="14">
        <v>18000000</v>
      </c>
      <c r="H78" s="14">
        <v>0</v>
      </c>
      <c r="I78" s="14">
        <v>18000000</v>
      </c>
    </row>
    <row r="79" spans="1:9" ht="14.25" customHeight="1">
      <c r="A79" s="158"/>
      <c r="B79" s="154" t="s">
        <v>246</v>
      </c>
      <c r="C79" s="156"/>
      <c r="D79" s="81">
        <v>0</v>
      </c>
      <c r="E79" s="81">
        <v>0</v>
      </c>
      <c r="F79" s="81">
        <v>18000000</v>
      </c>
      <c r="G79" s="14">
        <v>18000000</v>
      </c>
      <c r="H79" s="81">
        <v>0</v>
      </c>
      <c r="I79" s="14">
        <v>18000000</v>
      </c>
    </row>
    <row r="80" spans="1:9" ht="28.5" customHeight="1">
      <c r="A80" s="159"/>
      <c r="B80" s="160" t="s">
        <v>67</v>
      </c>
      <c r="C80" s="161"/>
      <c r="D80" s="14">
        <f t="shared" ref="D80:I80" si="6">D74+D75+D76-D78</f>
        <v>5296994</v>
      </c>
      <c r="E80" s="14">
        <f t="shared" si="6"/>
        <v>81945497</v>
      </c>
      <c r="F80" s="14">
        <f t="shared" si="6"/>
        <v>43089808</v>
      </c>
      <c r="G80" s="14">
        <f t="shared" si="6"/>
        <v>130332299</v>
      </c>
      <c r="H80" s="14">
        <f t="shared" si="6"/>
        <v>0</v>
      </c>
      <c r="I80" s="14">
        <f t="shared" si="6"/>
        <v>130332299</v>
      </c>
    </row>
    <row r="81" spans="1:9" ht="14.25" customHeight="1">
      <c r="A81" s="135"/>
      <c r="B81" s="136"/>
      <c r="C81" s="136"/>
      <c r="D81" s="136"/>
      <c r="E81" s="136"/>
      <c r="F81" s="136"/>
      <c r="G81" s="136"/>
      <c r="H81" s="136"/>
      <c r="I81" s="136"/>
    </row>
    <row r="82" spans="1:9" ht="14.25" customHeight="1"/>
  </sheetData>
  <sheetProtection algorithmName="SHA-512" hashValue="rKJtTr78xyHX7hhNpKsaFUVEzmCqcMwzQwc0zwmRSmY+csaZiLPlCzDwoJmeH3Sl7HDgl0QpSF2kFH5ZoxIijg==" saltValue="Qx5t+UP97PbyR+zrEyXEXA==" spinCount="100000" sheet="1" scenarios="1" selectLockedCells="1"/>
  <mergeCells count="34">
    <mergeCell ref="B79:C79"/>
    <mergeCell ref="B80:C80"/>
    <mergeCell ref="E7:E8"/>
    <mergeCell ref="A81:I81"/>
    <mergeCell ref="A73:A80"/>
    <mergeCell ref="B73:C73"/>
    <mergeCell ref="B74:C74"/>
    <mergeCell ref="B75:C75"/>
    <mergeCell ref="B76:C76"/>
    <mergeCell ref="B77:C77"/>
    <mergeCell ref="B78:C78"/>
    <mergeCell ref="A65:C65"/>
    <mergeCell ref="A66:A71"/>
    <mergeCell ref="B66:B67"/>
    <mergeCell ref="B68:B70"/>
    <mergeCell ref="B71:C71"/>
    <mergeCell ref="A72:C72"/>
    <mergeCell ref="A9:A54"/>
    <mergeCell ref="B9:B13"/>
    <mergeCell ref="B14:B53"/>
    <mergeCell ref="B54:C54"/>
    <mergeCell ref="A55:A64"/>
    <mergeCell ref="B55:B60"/>
    <mergeCell ref="B61:B63"/>
    <mergeCell ref="B64:C64"/>
    <mergeCell ref="D2:I2"/>
    <mergeCell ref="A3:I3"/>
    <mergeCell ref="A5:I5"/>
    <mergeCell ref="A7:C8"/>
    <mergeCell ref="D7:D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firstPageNumber="13" orientation="portrait" useFirstPageNumber="1" horizontalDpi="300" verticalDpi="300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view="pageBreakPreview" zoomScaleNormal="100" zoomScaleSheetLayoutView="100" workbookViewId="0"/>
  </sheetViews>
  <sheetFormatPr defaultColWidth="9"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8"/>
      <c r="B2" s="78"/>
      <c r="C2" s="78"/>
      <c r="D2" s="103" t="s">
        <v>255</v>
      </c>
      <c r="E2" s="103"/>
      <c r="F2" s="103"/>
    </row>
    <row r="3" spans="1:6" ht="14.25">
      <c r="A3" s="104" t="s">
        <v>256</v>
      </c>
      <c r="B3" s="104"/>
      <c r="C3" s="104"/>
      <c r="D3" s="104"/>
      <c r="E3" s="104"/>
      <c r="F3" s="104"/>
    </row>
    <row r="4" spans="1:6">
      <c r="A4" s="101" t="s">
        <v>166</v>
      </c>
      <c r="B4" s="101"/>
      <c r="C4" s="101"/>
      <c r="D4" s="101"/>
      <c r="E4" s="101"/>
      <c r="F4" s="101"/>
    </row>
    <row r="5" spans="1:6" ht="13.5" customHeight="1">
      <c r="A5" s="78"/>
      <c r="B5" s="78"/>
      <c r="C5" s="78"/>
      <c r="D5" s="78"/>
      <c r="E5" s="78"/>
      <c r="F5" s="79" t="s">
        <v>53</v>
      </c>
    </row>
    <row r="6" spans="1:6" ht="14.25" customHeight="1">
      <c r="A6" s="98" t="s">
        <v>36</v>
      </c>
      <c r="B6" s="99"/>
      <c r="C6" s="100"/>
      <c r="D6" s="8" t="s">
        <v>58</v>
      </c>
      <c r="E6" s="8" t="s">
        <v>59</v>
      </c>
      <c r="F6" s="8" t="s">
        <v>60</v>
      </c>
    </row>
    <row r="7" spans="1:6" ht="14.25" customHeight="1">
      <c r="A7" s="105" t="s">
        <v>253</v>
      </c>
      <c r="B7" s="82" t="s">
        <v>242</v>
      </c>
      <c r="C7" s="8" t="s">
        <v>22</v>
      </c>
      <c r="D7" s="14">
        <v>0</v>
      </c>
      <c r="E7" s="14">
        <v>0</v>
      </c>
      <c r="F7" s="14">
        <f t="shared" ref="F7:F31" si="0">D7-E7</f>
        <v>0</v>
      </c>
    </row>
    <row r="8" spans="1:6" ht="14.25" customHeight="1">
      <c r="A8" s="106"/>
      <c r="B8" s="106" t="s">
        <v>16</v>
      </c>
      <c r="C8" s="10" t="s">
        <v>191</v>
      </c>
      <c r="D8" s="13">
        <v>5167977</v>
      </c>
      <c r="E8" s="13">
        <v>4889110</v>
      </c>
      <c r="F8" s="13">
        <f t="shared" si="0"/>
        <v>278867</v>
      </c>
    </row>
    <row r="9" spans="1:6" ht="14.25" customHeight="1">
      <c r="A9" s="106"/>
      <c r="B9" s="106"/>
      <c r="C9" s="10" t="s">
        <v>192</v>
      </c>
      <c r="D9" s="13">
        <v>10000</v>
      </c>
      <c r="E9" s="13">
        <v>10000</v>
      </c>
      <c r="F9" s="13">
        <f t="shared" ref="F9:F29" si="1">D9-E9</f>
        <v>0</v>
      </c>
    </row>
    <row r="10" spans="1:6" ht="14.25" customHeight="1">
      <c r="A10" s="106"/>
      <c r="B10" s="106"/>
      <c r="C10" s="10" t="s">
        <v>193</v>
      </c>
      <c r="D10" s="13">
        <v>3386368</v>
      </c>
      <c r="E10" s="13">
        <v>3198404</v>
      </c>
      <c r="F10" s="13">
        <f t="shared" si="1"/>
        <v>187964</v>
      </c>
    </row>
    <row r="11" spans="1:6" ht="14.25" customHeight="1">
      <c r="A11" s="106"/>
      <c r="B11" s="106"/>
      <c r="C11" s="10" t="s">
        <v>194</v>
      </c>
      <c r="D11" s="13">
        <v>789437</v>
      </c>
      <c r="E11" s="13">
        <v>760290</v>
      </c>
      <c r="F11" s="13">
        <f t="shared" si="1"/>
        <v>29147</v>
      </c>
    </row>
    <row r="12" spans="1:6" ht="14.25" customHeight="1">
      <c r="A12" s="106"/>
      <c r="B12" s="106"/>
      <c r="C12" s="10" t="s">
        <v>195</v>
      </c>
      <c r="D12" s="13">
        <v>330000</v>
      </c>
      <c r="E12" s="13">
        <v>300000</v>
      </c>
      <c r="F12" s="13">
        <f t="shared" si="1"/>
        <v>30000</v>
      </c>
    </row>
    <row r="13" spans="1:6" ht="14.25" customHeight="1">
      <c r="A13" s="106"/>
      <c r="B13" s="106"/>
      <c r="C13" s="10" t="s">
        <v>200</v>
      </c>
      <c r="D13" s="13">
        <v>652172</v>
      </c>
      <c r="E13" s="13">
        <v>620416</v>
      </c>
      <c r="F13" s="13">
        <f t="shared" si="1"/>
        <v>31756</v>
      </c>
    </row>
    <row r="14" spans="1:6" ht="14.25" customHeight="1">
      <c r="A14" s="106"/>
      <c r="B14" s="106"/>
      <c r="C14" s="10" t="s">
        <v>201</v>
      </c>
      <c r="D14" s="13">
        <v>277040</v>
      </c>
      <c r="E14" s="13">
        <v>190620</v>
      </c>
      <c r="F14" s="13">
        <f t="shared" si="1"/>
        <v>86420</v>
      </c>
    </row>
    <row r="15" spans="1:6" ht="14.25" customHeight="1">
      <c r="A15" s="106"/>
      <c r="B15" s="106"/>
      <c r="C15" s="10" t="s">
        <v>207</v>
      </c>
      <c r="D15" s="13">
        <v>0</v>
      </c>
      <c r="E15" s="13">
        <v>41580</v>
      </c>
      <c r="F15" s="13">
        <f t="shared" si="1"/>
        <v>-41580</v>
      </c>
    </row>
    <row r="16" spans="1:6" ht="14.25" customHeight="1">
      <c r="A16" s="106"/>
      <c r="B16" s="106"/>
      <c r="C16" s="10" t="s">
        <v>208</v>
      </c>
      <c r="D16" s="13">
        <v>128000</v>
      </c>
      <c r="E16" s="13">
        <v>0</v>
      </c>
      <c r="F16" s="13">
        <f t="shared" si="1"/>
        <v>128000</v>
      </c>
    </row>
    <row r="17" spans="1:6" ht="14.25" customHeight="1">
      <c r="A17" s="106"/>
      <c r="B17" s="106"/>
      <c r="C17" s="10" t="s">
        <v>209</v>
      </c>
      <c r="D17" s="13">
        <v>149040</v>
      </c>
      <c r="E17" s="13">
        <v>149040</v>
      </c>
      <c r="F17" s="13">
        <f t="shared" si="1"/>
        <v>0</v>
      </c>
    </row>
    <row r="18" spans="1:6" ht="14.25" customHeight="1">
      <c r="A18" s="106"/>
      <c r="B18" s="106"/>
      <c r="C18" s="10" t="s">
        <v>212</v>
      </c>
      <c r="D18" s="13">
        <v>219707</v>
      </c>
      <c r="E18" s="13">
        <v>1520847</v>
      </c>
      <c r="F18" s="13">
        <f t="shared" si="1"/>
        <v>-1301140</v>
      </c>
    </row>
    <row r="19" spans="1:6" ht="14.25" customHeight="1">
      <c r="A19" s="106"/>
      <c r="B19" s="106"/>
      <c r="C19" s="10" t="s">
        <v>213</v>
      </c>
      <c r="D19" s="13">
        <v>7038</v>
      </c>
      <c r="E19" s="13">
        <v>7038</v>
      </c>
      <c r="F19" s="13">
        <f t="shared" si="1"/>
        <v>0</v>
      </c>
    </row>
    <row r="20" spans="1:6" ht="14.25" customHeight="1">
      <c r="A20" s="106"/>
      <c r="B20" s="106"/>
      <c r="C20" s="10" t="s">
        <v>214</v>
      </c>
      <c r="D20" s="13">
        <v>93950</v>
      </c>
      <c r="E20" s="13">
        <v>231661</v>
      </c>
      <c r="F20" s="13">
        <f t="shared" si="1"/>
        <v>-137711</v>
      </c>
    </row>
    <row r="21" spans="1:6" ht="14.25" customHeight="1">
      <c r="A21" s="106"/>
      <c r="B21" s="106"/>
      <c r="C21" s="10" t="s">
        <v>215</v>
      </c>
      <c r="D21" s="13">
        <v>0</v>
      </c>
      <c r="E21" s="13">
        <v>27000</v>
      </c>
      <c r="F21" s="13">
        <f t="shared" si="1"/>
        <v>-27000</v>
      </c>
    </row>
    <row r="22" spans="1:6" ht="14.25" customHeight="1">
      <c r="A22" s="106"/>
      <c r="B22" s="106"/>
      <c r="C22" s="10" t="s">
        <v>216</v>
      </c>
      <c r="D22" s="13">
        <v>1136</v>
      </c>
      <c r="E22" s="13">
        <v>0</v>
      </c>
      <c r="F22" s="13">
        <f t="shared" si="1"/>
        <v>1136</v>
      </c>
    </row>
    <row r="23" spans="1:6" ht="14.25" customHeight="1">
      <c r="A23" s="106"/>
      <c r="B23" s="106"/>
      <c r="C23" s="10" t="s">
        <v>219</v>
      </c>
      <c r="D23" s="13">
        <v>6500</v>
      </c>
      <c r="E23" s="13">
        <v>6619</v>
      </c>
      <c r="F23" s="13">
        <f t="shared" si="1"/>
        <v>-119</v>
      </c>
    </row>
    <row r="24" spans="1:6" ht="14.25" customHeight="1">
      <c r="A24" s="106"/>
      <c r="B24" s="106"/>
      <c r="C24" s="10" t="s">
        <v>220</v>
      </c>
      <c r="D24" s="13">
        <v>3425</v>
      </c>
      <c r="E24" s="13">
        <v>7715</v>
      </c>
      <c r="F24" s="13">
        <f t="shared" si="1"/>
        <v>-4290</v>
      </c>
    </row>
    <row r="25" spans="1:6" ht="14.25" customHeight="1">
      <c r="A25" s="106"/>
      <c r="B25" s="106"/>
      <c r="C25" s="10" t="s">
        <v>222</v>
      </c>
      <c r="D25" s="13">
        <v>0</v>
      </c>
      <c r="E25" s="13">
        <v>1166400</v>
      </c>
      <c r="F25" s="13">
        <f t="shared" si="1"/>
        <v>-1166400</v>
      </c>
    </row>
    <row r="26" spans="1:6" ht="14.25" customHeight="1">
      <c r="A26" s="106"/>
      <c r="B26" s="106"/>
      <c r="C26" s="10" t="s">
        <v>223</v>
      </c>
      <c r="D26" s="13">
        <v>1458</v>
      </c>
      <c r="E26" s="13">
        <v>5594</v>
      </c>
      <c r="F26" s="13">
        <f t="shared" si="1"/>
        <v>-4136</v>
      </c>
    </row>
    <row r="27" spans="1:6" ht="14.25" customHeight="1">
      <c r="A27" s="106"/>
      <c r="B27" s="106"/>
      <c r="C27" s="10" t="s">
        <v>224</v>
      </c>
      <c r="D27" s="13">
        <v>30000</v>
      </c>
      <c r="E27" s="13">
        <v>30000</v>
      </c>
      <c r="F27" s="13">
        <f t="shared" si="1"/>
        <v>0</v>
      </c>
    </row>
    <row r="28" spans="1:6" ht="14.25" customHeight="1">
      <c r="A28" s="106"/>
      <c r="B28" s="106"/>
      <c r="C28" s="10" t="s">
        <v>225</v>
      </c>
      <c r="D28" s="13">
        <v>2400</v>
      </c>
      <c r="E28" s="13">
        <v>16500</v>
      </c>
      <c r="F28" s="13">
        <f t="shared" si="1"/>
        <v>-14100</v>
      </c>
    </row>
    <row r="29" spans="1:6" ht="14.25" customHeight="1">
      <c r="A29" s="106"/>
      <c r="B29" s="106"/>
      <c r="C29" s="10" t="s">
        <v>226</v>
      </c>
      <c r="D29" s="13">
        <v>54000</v>
      </c>
      <c r="E29" s="13">
        <v>0</v>
      </c>
      <c r="F29" s="13">
        <f t="shared" si="1"/>
        <v>54000</v>
      </c>
    </row>
    <row r="30" spans="1:6" ht="14.25" customHeight="1">
      <c r="A30" s="106"/>
      <c r="B30" s="106"/>
      <c r="C30" s="27" t="s">
        <v>228</v>
      </c>
      <c r="D30" s="66">
        <v>19800</v>
      </c>
      <c r="E30" s="66">
        <v>22320</v>
      </c>
      <c r="F30" s="66">
        <f t="shared" si="0"/>
        <v>-2520</v>
      </c>
    </row>
    <row r="31" spans="1:6" ht="14.25" customHeight="1">
      <c r="A31" s="106"/>
      <c r="B31" s="107"/>
      <c r="C31" s="8" t="s">
        <v>23</v>
      </c>
      <c r="D31" s="14">
        <v>5664724</v>
      </c>
      <c r="E31" s="14">
        <v>6600577</v>
      </c>
      <c r="F31" s="14">
        <f t="shared" si="0"/>
        <v>-935853</v>
      </c>
    </row>
    <row r="32" spans="1:6" ht="14.25" customHeight="1">
      <c r="A32" s="107"/>
      <c r="B32" s="112" t="s">
        <v>31</v>
      </c>
      <c r="C32" s="112"/>
      <c r="D32" s="14">
        <f>D7-D31</f>
        <v>-5664724</v>
      </c>
      <c r="E32" s="14">
        <f>E7-E31</f>
        <v>-6600577</v>
      </c>
      <c r="F32" s="14">
        <f>F7-F31</f>
        <v>935853</v>
      </c>
    </row>
    <row r="33" spans="1:6" ht="14.25" customHeight="1">
      <c r="A33" s="105" t="s">
        <v>254</v>
      </c>
      <c r="B33" s="105" t="s">
        <v>242</v>
      </c>
      <c r="C33" s="10" t="s">
        <v>232</v>
      </c>
      <c r="D33" s="13">
        <v>45</v>
      </c>
      <c r="E33" s="13">
        <v>60</v>
      </c>
      <c r="F33" s="13">
        <f t="shared" ref="F33:F35" si="2">D33-E33</f>
        <v>-15</v>
      </c>
    </row>
    <row r="34" spans="1:6" ht="14.25" customHeight="1">
      <c r="A34" s="106"/>
      <c r="B34" s="107"/>
      <c r="C34" s="8" t="s">
        <v>32</v>
      </c>
      <c r="D34" s="14">
        <v>45</v>
      </c>
      <c r="E34" s="14">
        <v>60</v>
      </c>
      <c r="F34" s="14">
        <f t="shared" si="2"/>
        <v>-15</v>
      </c>
    </row>
    <row r="35" spans="1:6" ht="14.25" customHeight="1">
      <c r="A35" s="106"/>
      <c r="B35" s="82" t="s">
        <v>243</v>
      </c>
      <c r="C35" s="8" t="s">
        <v>33</v>
      </c>
      <c r="D35" s="14">
        <v>0</v>
      </c>
      <c r="E35" s="14">
        <v>0</v>
      </c>
      <c r="F35" s="14">
        <f t="shared" si="2"/>
        <v>0</v>
      </c>
    </row>
    <row r="36" spans="1:6" ht="14.25" customHeight="1">
      <c r="A36" s="107"/>
      <c r="B36" s="112" t="s">
        <v>34</v>
      </c>
      <c r="C36" s="112"/>
      <c r="D36" s="14">
        <f>D34-D35</f>
        <v>45</v>
      </c>
      <c r="E36" s="14">
        <f>E34-E35</f>
        <v>60</v>
      </c>
      <c r="F36" s="14">
        <f>F34-F35</f>
        <v>-15</v>
      </c>
    </row>
    <row r="37" spans="1:6" ht="14.25" customHeight="1">
      <c r="A37" s="98" t="s">
        <v>29</v>
      </c>
      <c r="B37" s="99"/>
      <c r="C37" s="100"/>
      <c r="D37" s="14">
        <f>D32+D36</f>
        <v>-5664679</v>
      </c>
      <c r="E37" s="14">
        <f>E32+E36</f>
        <v>-6600517</v>
      </c>
      <c r="F37" s="14">
        <f>F32+F36</f>
        <v>935838</v>
      </c>
    </row>
    <row r="38" spans="1:6" ht="14.25" customHeight="1">
      <c r="A38" s="105" t="s">
        <v>241</v>
      </c>
      <c r="B38" s="105" t="s">
        <v>242</v>
      </c>
      <c r="C38" s="10" t="s">
        <v>249</v>
      </c>
      <c r="D38" s="13">
        <v>5621000</v>
      </c>
      <c r="E38" s="13">
        <v>5750343</v>
      </c>
      <c r="F38" s="13">
        <f t="shared" ref="F38:F40" si="3">D38-E38</f>
        <v>-129343</v>
      </c>
    </row>
    <row r="39" spans="1:6" ht="14.25" customHeight="1">
      <c r="A39" s="106"/>
      <c r="B39" s="107"/>
      <c r="C39" s="8" t="s">
        <v>18</v>
      </c>
      <c r="D39" s="14">
        <v>5621000</v>
      </c>
      <c r="E39" s="14">
        <v>5750343</v>
      </c>
      <c r="F39" s="14">
        <f t="shared" si="3"/>
        <v>-129343</v>
      </c>
    </row>
    <row r="40" spans="1:6" ht="14.25" customHeight="1">
      <c r="A40" s="106"/>
      <c r="B40" s="82" t="s">
        <v>243</v>
      </c>
      <c r="C40" s="8" t="s">
        <v>19</v>
      </c>
      <c r="D40" s="14">
        <v>0</v>
      </c>
      <c r="E40" s="14">
        <v>0</v>
      </c>
      <c r="F40" s="14">
        <f t="shared" si="3"/>
        <v>0</v>
      </c>
    </row>
    <row r="41" spans="1:6" ht="14.25" customHeight="1">
      <c r="A41" s="107"/>
      <c r="B41" s="108" t="s">
        <v>35</v>
      </c>
      <c r="C41" s="109"/>
      <c r="D41" s="14">
        <f>D39-D40</f>
        <v>5621000</v>
      </c>
      <c r="E41" s="14">
        <f>E39-E40</f>
        <v>5750343</v>
      </c>
      <c r="F41" s="14">
        <f>F39-F40</f>
        <v>-129343</v>
      </c>
    </row>
    <row r="42" spans="1:6" ht="14.25" customHeight="1">
      <c r="A42" s="108" t="s">
        <v>61</v>
      </c>
      <c r="B42" s="133"/>
      <c r="C42" s="109"/>
      <c r="D42" s="14">
        <f>D37+D41</f>
        <v>-43679</v>
      </c>
      <c r="E42" s="14">
        <f>E37+E41</f>
        <v>-850174</v>
      </c>
      <c r="F42" s="14">
        <f>F37+F41</f>
        <v>806495</v>
      </c>
    </row>
    <row r="43" spans="1:6" ht="14.25" customHeight="1">
      <c r="A43" s="105" t="s">
        <v>17</v>
      </c>
      <c r="B43" s="108" t="s">
        <v>62</v>
      </c>
      <c r="C43" s="109"/>
      <c r="D43" s="14">
        <v>5340673</v>
      </c>
      <c r="E43" s="14">
        <v>6190847</v>
      </c>
      <c r="F43" s="14">
        <f>D43-E43</f>
        <v>-850174</v>
      </c>
    </row>
    <row r="44" spans="1:6" ht="14.25" customHeight="1">
      <c r="A44" s="106"/>
      <c r="B44" s="108" t="s">
        <v>63</v>
      </c>
      <c r="C44" s="109"/>
      <c r="D44" s="14">
        <f>D42+D43</f>
        <v>5296994</v>
      </c>
      <c r="E44" s="14">
        <f>E42+E43</f>
        <v>5340673</v>
      </c>
      <c r="F44" s="14">
        <f>F42+F43</f>
        <v>-43679</v>
      </c>
    </row>
    <row r="45" spans="1:6" ht="14.25" customHeight="1">
      <c r="A45" s="106"/>
      <c r="B45" s="108" t="s">
        <v>64</v>
      </c>
      <c r="C45" s="109"/>
      <c r="D45" s="14">
        <v>0</v>
      </c>
      <c r="E45" s="14">
        <v>0</v>
      </c>
      <c r="F45" s="14">
        <f t="shared" ref="F45:F47" si="4">D45-E45</f>
        <v>0</v>
      </c>
    </row>
    <row r="46" spans="1:6" ht="14.25" customHeight="1">
      <c r="A46" s="106"/>
      <c r="B46" s="108" t="s">
        <v>65</v>
      </c>
      <c r="C46" s="109"/>
      <c r="D46" s="14">
        <v>0</v>
      </c>
      <c r="E46" s="14">
        <v>0</v>
      </c>
      <c r="F46" s="14">
        <f t="shared" si="4"/>
        <v>0</v>
      </c>
    </row>
    <row r="47" spans="1:6" ht="14.25" customHeight="1">
      <c r="A47" s="106"/>
      <c r="B47" s="108" t="s">
        <v>66</v>
      </c>
      <c r="C47" s="109"/>
      <c r="D47" s="14">
        <v>0</v>
      </c>
      <c r="E47" s="14">
        <v>0</v>
      </c>
      <c r="F47" s="14">
        <f t="shared" si="4"/>
        <v>0</v>
      </c>
    </row>
    <row r="48" spans="1:6" ht="28.5" customHeight="1">
      <c r="A48" s="107"/>
      <c r="B48" s="141" t="s">
        <v>67</v>
      </c>
      <c r="C48" s="142"/>
      <c r="D48" s="14">
        <f>D44+D45+D46-D47</f>
        <v>5296994</v>
      </c>
      <c r="E48" s="14">
        <f>E44+E45+E46-E47</f>
        <v>5340673</v>
      </c>
      <c r="F48" s="14">
        <f>F44+F45+F46-F47</f>
        <v>-43679</v>
      </c>
    </row>
    <row r="49" spans="1:6" ht="14.25" customHeight="1">
      <c r="A49" s="135"/>
      <c r="B49" s="136"/>
      <c r="C49" s="136"/>
      <c r="D49" s="136"/>
      <c r="E49" s="136"/>
      <c r="F49" s="136"/>
    </row>
    <row r="50" spans="1:6" ht="14.25" customHeight="1"/>
    <row r="51" spans="1:6" ht="14.25" customHeight="1"/>
    <row r="52" spans="1:6" ht="14.25" customHeight="1"/>
    <row r="53" spans="1:6" ht="14.25" customHeight="1"/>
    <row r="54" spans="1:6" ht="14.25" customHeight="1"/>
    <row r="55" spans="1:6" ht="14.25" customHeight="1"/>
    <row r="56" spans="1:6" ht="14.25" customHeight="1"/>
    <row r="57" spans="1:6" ht="14.25" customHeight="1"/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  <row r="63" spans="1:6" ht="14.25" customHeight="1"/>
    <row r="64" spans="1: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algorithmName="SHA-512" hashValue="sLTZ/zKzn4KR8bBs6hsGiAsbK7RGyx0TxI0WPZWgHUq8taL5iVBWFtDDTtc2NWyUrTdnzvwPECuxVkRSltOmRQ==" saltValue="DBWjrgjXvhsd73SeedHRqw==" spinCount="100000" sheet="1" scenarios="1" selectLockedCells="1"/>
  <mergeCells count="23">
    <mergeCell ref="B47:C47"/>
    <mergeCell ref="B48:C48"/>
    <mergeCell ref="A49:F49"/>
    <mergeCell ref="A42:C42"/>
    <mergeCell ref="A43:A48"/>
    <mergeCell ref="B43:C43"/>
    <mergeCell ref="B44:C44"/>
    <mergeCell ref="B45:C45"/>
    <mergeCell ref="B46:C46"/>
    <mergeCell ref="A33:A36"/>
    <mergeCell ref="B33:B34"/>
    <mergeCell ref="B36:C36"/>
    <mergeCell ref="A37:C37"/>
    <mergeCell ref="A38:A41"/>
    <mergeCell ref="B38:B39"/>
    <mergeCell ref="B41:C41"/>
    <mergeCell ref="D2:F2"/>
    <mergeCell ref="A3:F3"/>
    <mergeCell ref="A4:F4"/>
    <mergeCell ref="A6:C6"/>
    <mergeCell ref="A7:A32"/>
    <mergeCell ref="B8:B31"/>
    <mergeCell ref="B32:C32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view="pageBreakPreview" zoomScaleNormal="100" zoomScaleSheetLayoutView="100" workbookViewId="0"/>
  </sheetViews>
  <sheetFormatPr defaultColWidth="9"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8"/>
      <c r="B2" s="78"/>
      <c r="C2" s="78"/>
      <c r="D2" s="103" t="s">
        <v>255</v>
      </c>
      <c r="E2" s="103"/>
      <c r="F2" s="103"/>
    </row>
    <row r="3" spans="1:6" ht="14.25">
      <c r="A3" s="104" t="s">
        <v>257</v>
      </c>
      <c r="B3" s="104"/>
      <c r="C3" s="104"/>
      <c r="D3" s="104"/>
      <c r="E3" s="104"/>
      <c r="F3" s="104"/>
    </row>
    <row r="4" spans="1:6">
      <c r="A4" s="101" t="s">
        <v>166</v>
      </c>
      <c r="B4" s="101"/>
      <c r="C4" s="101"/>
      <c r="D4" s="101"/>
      <c r="E4" s="101"/>
      <c r="F4" s="101"/>
    </row>
    <row r="5" spans="1:6" ht="13.5" customHeight="1">
      <c r="A5" s="78"/>
      <c r="B5" s="78"/>
      <c r="C5" s="78"/>
      <c r="D5" s="78"/>
      <c r="E5" s="78"/>
      <c r="F5" s="79" t="s">
        <v>53</v>
      </c>
    </row>
    <row r="6" spans="1:6" ht="14.25" customHeight="1">
      <c r="A6" s="98" t="s">
        <v>36</v>
      </c>
      <c r="B6" s="99"/>
      <c r="C6" s="100"/>
      <c r="D6" s="8" t="s">
        <v>58</v>
      </c>
      <c r="E6" s="8" t="s">
        <v>59</v>
      </c>
      <c r="F6" s="8" t="s">
        <v>60</v>
      </c>
    </row>
    <row r="7" spans="1:6" ht="14.25" customHeight="1">
      <c r="A7" s="105" t="s">
        <v>21</v>
      </c>
      <c r="B7" s="105" t="s">
        <v>15</v>
      </c>
      <c r="C7" s="85" t="s">
        <v>185</v>
      </c>
      <c r="D7" s="81">
        <v>152108647</v>
      </c>
      <c r="E7" s="81">
        <v>164578675</v>
      </c>
      <c r="F7" s="81">
        <f t="shared" ref="F7:F49" si="0">D7-E7</f>
        <v>-12470028</v>
      </c>
    </row>
    <row r="8" spans="1:6" ht="14.25" customHeight="1">
      <c r="A8" s="106"/>
      <c r="B8" s="106"/>
      <c r="C8" s="10" t="s">
        <v>186</v>
      </c>
      <c r="D8" s="13">
        <v>132768360</v>
      </c>
      <c r="E8" s="13">
        <v>137863680</v>
      </c>
      <c r="F8" s="13">
        <f>D8-E8</f>
        <v>-5095320</v>
      </c>
    </row>
    <row r="9" spans="1:6" ht="14.25" customHeight="1">
      <c r="A9" s="106"/>
      <c r="B9" s="106"/>
      <c r="C9" s="10" t="s">
        <v>187</v>
      </c>
      <c r="D9" s="13">
        <v>19340287</v>
      </c>
      <c r="E9" s="13">
        <v>26714995</v>
      </c>
      <c r="F9" s="13">
        <f>D9-E9</f>
        <v>-7374708</v>
      </c>
    </row>
    <row r="10" spans="1:6" ht="14.25" customHeight="1">
      <c r="A10" s="106"/>
      <c r="B10" s="106"/>
      <c r="C10" s="10" t="s">
        <v>190</v>
      </c>
      <c r="D10" s="13">
        <v>49000</v>
      </c>
      <c r="E10" s="13">
        <v>20000</v>
      </c>
      <c r="F10" s="13">
        <f t="shared" si="0"/>
        <v>29000</v>
      </c>
    </row>
    <row r="11" spans="1:6" ht="14.25" customHeight="1">
      <c r="A11" s="106"/>
      <c r="B11" s="107"/>
      <c r="C11" s="8" t="s">
        <v>22</v>
      </c>
      <c r="D11" s="14">
        <v>152157647</v>
      </c>
      <c r="E11" s="14">
        <v>164598675</v>
      </c>
      <c r="F11" s="14">
        <f t="shared" si="0"/>
        <v>-12441028</v>
      </c>
    </row>
    <row r="12" spans="1:6" ht="14.25" customHeight="1">
      <c r="A12" s="106"/>
      <c r="B12" s="106" t="s">
        <v>16</v>
      </c>
      <c r="C12" s="10" t="s">
        <v>191</v>
      </c>
      <c r="D12" s="13">
        <v>112604007</v>
      </c>
      <c r="E12" s="13">
        <v>128068220</v>
      </c>
      <c r="F12" s="13">
        <f t="shared" si="0"/>
        <v>-15464213</v>
      </c>
    </row>
    <row r="13" spans="1:6" ht="14.25" customHeight="1">
      <c r="A13" s="106"/>
      <c r="B13" s="106"/>
      <c r="C13" s="10" t="s">
        <v>193</v>
      </c>
      <c r="D13" s="13">
        <v>72579727</v>
      </c>
      <c r="E13" s="13">
        <v>87147827</v>
      </c>
      <c r="F13" s="13">
        <f t="shared" ref="F13:F47" si="1">D13-E13</f>
        <v>-14568100</v>
      </c>
    </row>
    <row r="14" spans="1:6" ht="14.25" customHeight="1">
      <c r="A14" s="106"/>
      <c r="B14" s="106"/>
      <c r="C14" s="10" t="s">
        <v>194</v>
      </c>
      <c r="D14" s="13">
        <v>10092308</v>
      </c>
      <c r="E14" s="13">
        <v>13431232</v>
      </c>
      <c r="F14" s="13">
        <f t="shared" si="1"/>
        <v>-3338924</v>
      </c>
    </row>
    <row r="15" spans="1:6" ht="14.25" customHeight="1">
      <c r="A15" s="106"/>
      <c r="B15" s="106"/>
      <c r="C15" s="10" t="s">
        <v>195</v>
      </c>
      <c r="D15" s="13">
        <v>5500000</v>
      </c>
      <c r="E15" s="13">
        <v>5300000</v>
      </c>
      <c r="F15" s="13">
        <f t="shared" si="1"/>
        <v>200000</v>
      </c>
    </row>
    <row r="16" spans="1:6" ht="14.25" customHeight="1">
      <c r="A16" s="106"/>
      <c r="B16" s="106"/>
      <c r="C16" s="10" t="s">
        <v>196</v>
      </c>
      <c r="D16" s="13">
        <v>9536908</v>
      </c>
      <c r="E16" s="13">
        <v>6238517</v>
      </c>
      <c r="F16" s="13">
        <f t="shared" si="1"/>
        <v>3298391</v>
      </c>
    </row>
    <row r="17" spans="1:6" ht="14.25" customHeight="1">
      <c r="A17" s="106"/>
      <c r="B17" s="106"/>
      <c r="C17" s="10" t="s">
        <v>197</v>
      </c>
      <c r="D17" s="13">
        <v>1541148</v>
      </c>
      <c r="E17" s="13">
        <v>1715786</v>
      </c>
      <c r="F17" s="13">
        <f t="shared" si="1"/>
        <v>-174638</v>
      </c>
    </row>
    <row r="18" spans="1:6" ht="14.25" customHeight="1">
      <c r="A18" s="106"/>
      <c r="B18" s="106"/>
      <c r="C18" s="10" t="s">
        <v>200</v>
      </c>
      <c r="D18" s="13">
        <v>13353916</v>
      </c>
      <c r="E18" s="13">
        <v>14234858</v>
      </c>
      <c r="F18" s="13">
        <f t="shared" si="1"/>
        <v>-880942</v>
      </c>
    </row>
    <row r="19" spans="1:6" ht="14.25" customHeight="1">
      <c r="A19" s="106"/>
      <c r="B19" s="106"/>
      <c r="C19" s="10" t="s">
        <v>201</v>
      </c>
      <c r="D19" s="13">
        <v>16755401</v>
      </c>
      <c r="E19" s="13">
        <v>16821529</v>
      </c>
      <c r="F19" s="13">
        <f t="shared" si="1"/>
        <v>-66128</v>
      </c>
    </row>
    <row r="20" spans="1:6" ht="14.25" customHeight="1">
      <c r="A20" s="106"/>
      <c r="B20" s="106"/>
      <c r="C20" s="10" t="s">
        <v>202</v>
      </c>
      <c r="D20" s="13">
        <v>8699738</v>
      </c>
      <c r="E20" s="13">
        <v>9082053</v>
      </c>
      <c r="F20" s="13">
        <f t="shared" si="1"/>
        <v>-382315</v>
      </c>
    </row>
    <row r="21" spans="1:6" ht="14.25" customHeight="1">
      <c r="A21" s="106"/>
      <c r="B21" s="106"/>
      <c r="C21" s="10" t="s">
        <v>203</v>
      </c>
      <c r="D21" s="13">
        <v>208538</v>
      </c>
      <c r="E21" s="13">
        <v>200555</v>
      </c>
      <c r="F21" s="13">
        <f t="shared" si="1"/>
        <v>7983</v>
      </c>
    </row>
    <row r="22" spans="1:6" ht="14.25" customHeight="1">
      <c r="A22" s="106"/>
      <c r="B22" s="106"/>
      <c r="C22" s="10" t="s">
        <v>204</v>
      </c>
      <c r="D22" s="13">
        <v>1929166</v>
      </c>
      <c r="E22" s="13">
        <v>1735308</v>
      </c>
      <c r="F22" s="13">
        <f t="shared" si="1"/>
        <v>193858</v>
      </c>
    </row>
    <row r="23" spans="1:6" ht="14.25" customHeight="1">
      <c r="A23" s="106"/>
      <c r="B23" s="106"/>
      <c r="C23" s="10" t="s">
        <v>205</v>
      </c>
      <c r="D23" s="13">
        <v>2663150</v>
      </c>
      <c r="E23" s="13">
        <v>2572254</v>
      </c>
      <c r="F23" s="13">
        <f t="shared" si="1"/>
        <v>90896</v>
      </c>
    </row>
    <row r="24" spans="1:6" ht="14.25" customHeight="1">
      <c r="A24" s="106"/>
      <c r="B24" s="106"/>
      <c r="C24" s="10" t="s">
        <v>207</v>
      </c>
      <c r="D24" s="13">
        <v>1509797</v>
      </c>
      <c r="E24" s="13">
        <v>1594090</v>
      </c>
      <c r="F24" s="13">
        <f t="shared" si="1"/>
        <v>-84293</v>
      </c>
    </row>
    <row r="25" spans="1:6" ht="14.25" customHeight="1">
      <c r="A25" s="106"/>
      <c r="B25" s="106"/>
      <c r="C25" s="10" t="s">
        <v>208</v>
      </c>
      <c r="D25" s="13">
        <v>483880</v>
      </c>
      <c r="E25" s="13">
        <v>475945</v>
      </c>
      <c r="F25" s="13">
        <f t="shared" si="1"/>
        <v>7935</v>
      </c>
    </row>
    <row r="26" spans="1:6" ht="14.25" customHeight="1">
      <c r="A26" s="106"/>
      <c r="B26" s="106"/>
      <c r="C26" s="10" t="s">
        <v>209</v>
      </c>
      <c r="D26" s="13">
        <v>1127598</v>
      </c>
      <c r="E26" s="13">
        <v>1059531</v>
      </c>
      <c r="F26" s="13">
        <f t="shared" si="1"/>
        <v>68067</v>
      </c>
    </row>
    <row r="27" spans="1:6" ht="14.25" customHeight="1">
      <c r="A27" s="106"/>
      <c r="B27" s="106"/>
      <c r="C27" s="10" t="s">
        <v>210</v>
      </c>
      <c r="D27" s="13">
        <v>24753</v>
      </c>
      <c r="E27" s="13">
        <v>27872</v>
      </c>
      <c r="F27" s="13">
        <f t="shared" si="1"/>
        <v>-3119</v>
      </c>
    </row>
    <row r="28" spans="1:6" ht="14.25" customHeight="1">
      <c r="A28" s="106"/>
      <c r="B28" s="106"/>
      <c r="C28" s="10" t="s">
        <v>211</v>
      </c>
      <c r="D28" s="13">
        <v>108781</v>
      </c>
      <c r="E28" s="13">
        <v>73921</v>
      </c>
      <c r="F28" s="13">
        <f t="shared" si="1"/>
        <v>34860</v>
      </c>
    </row>
    <row r="29" spans="1:6" ht="14.25" customHeight="1">
      <c r="A29" s="106"/>
      <c r="B29" s="106"/>
      <c r="C29" s="10" t="s">
        <v>212</v>
      </c>
      <c r="D29" s="13">
        <v>5537871</v>
      </c>
      <c r="E29" s="13">
        <v>6310094</v>
      </c>
      <c r="F29" s="13">
        <f t="shared" si="1"/>
        <v>-772223</v>
      </c>
    </row>
    <row r="30" spans="1:6" ht="14.25" customHeight="1">
      <c r="A30" s="106"/>
      <c r="B30" s="106"/>
      <c r="C30" s="10" t="s">
        <v>213</v>
      </c>
      <c r="D30" s="13">
        <v>629709</v>
      </c>
      <c r="E30" s="13">
        <v>617920</v>
      </c>
      <c r="F30" s="13">
        <f t="shared" si="1"/>
        <v>11789</v>
      </c>
    </row>
    <row r="31" spans="1:6" ht="14.25" customHeight="1">
      <c r="A31" s="106"/>
      <c r="B31" s="106"/>
      <c r="C31" s="10" t="s">
        <v>214</v>
      </c>
      <c r="D31" s="13">
        <v>524798</v>
      </c>
      <c r="E31" s="13">
        <v>976310</v>
      </c>
      <c r="F31" s="13">
        <f t="shared" si="1"/>
        <v>-451512</v>
      </c>
    </row>
    <row r="32" spans="1:6" ht="14.25" customHeight="1">
      <c r="A32" s="106"/>
      <c r="B32" s="106"/>
      <c r="C32" s="10" t="s">
        <v>215</v>
      </c>
      <c r="D32" s="13">
        <v>254012</v>
      </c>
      <c r="E32" s="13">
        <v>214140</v>
      </c>
      <c r="F32" s="13">
        <f t="shared" si="1"/>
        <v>39872</v>
      </c>
    </row>
    <row r="33" spans="1:6" ht="14.25" customHeight="1">
      <c r="A33" s="106"/>
      <c r="B33" s="106"/>
      <c r="C33" s="10" t="s">
        <v>216</v>
      </c>
      <c r="D33" s="13">
        <v>523140</v>
      </c>
      <c r="E33" s="13">
        <v>474231</v>
      </c>
      <c r="F33" s="13">
        <f t="shared" si="1"/>
        <v>48909</v>
      </c>
    </row>
    <row r="34" spans="1:6" ht="14.25" customHeight="1">
      <c r="A34" s="106"/>
      <c r="B34" s="106"/>
      <c r="C34" s="10" t="s">
        <v>217</v>
      </c>
      <c r="D34" s="13">
        <v>394688</v>
      </c>
      <c r="E34" s="13">
        <v>636587</v>
      </c>
      <c r="F34" s="13">
        <f t="shared" si="1"/>
        <v>-241899</v>
      </c>
    </row>
    <row r="35" spans="1:6" ht="14.25" customHeight="1">
      <c r="A35" s="106"/>
      <c r="B35" s="106"/>
      <c r="C35" s="10" t="s">
        <v>218</v>
      </c>
      <c r="D35" s="13">
        <v>1579228</v>
      </c>
      <c r="E35" s="13">
        <v>1511346</v>
      </c>
      <c r="F35" s="13">
        <f t="shared" si="1"/>
        <v>67882</v>
      </c>
    </row>
    <row r="36" spans="1:6" ht="14.25" customHeight="1">
      <c r="A36" s="106"/>
      <c r="B36" s="106"/>
      <c r="C36" s="10" t="s">
        <v>219</v>
      </c>
      <c r="D36" s="13">
        <v>210584</v>
      </c>
      <c r="E36" s="13">
        <v>232315</v>
      </c>
      <c r="F36" s="13">
        <f t="shared" si="1"/>
        <v>-21731</v>
      </c>
    </row>
    <row r="37" spans="1:6" ht="14.25" customHeight="1">
      <c r="A37" s="106"/>
      <c r="B37" s="106"/>
      <c r="C37" s="10" t="s">
        <v>220</v>
      </c>
      <c r="D37" s="13">
        <v>5830</v>
      </c>
      <c r="E37" s="13">
        <v>25593</v>
      </c>
      <c r="F37" s="13">
        <f t="shared" si="1"/>
        <v>-19763</v>
      </c>
    </row>
    <row r="38" spans="1:6" ht="14.25" customHeight="1">
      <c r="A38" s="106"/>
      <c r="B38" s="106"/>
      <c r="C38" s="10" t="s">
        <v>221</v>
      </c>
      <c r="D38" s="13">
        <v>97200</v>
      </c>
      <c r="E38" s="13">
        <v>0</v>
      </c>
      <c r="F38" s="13">
        <f t="shared" si="1"/>
        <v>97200</v>
      </c>
    </row>
    <row r="39" spans="1:6" ht="14.25" customHeight="1">
      <c r="A39" s="106"/>
      <c r="B39" s="106"/>
      <c r="C39" s="10" t="s">
        <v>222</v>
      </c>
      <c r="D39" s="13">
        <v>586816</v>
      </c>
      <c r="E39" s="13">
        <v>571319</v>
      </c>
      <c r="F39" s="13">
        <f t="shared" si="1"/>
        <v>15497</v>
      </c>
    </row>
    <row r="40" spans="1:6" ht="14.25" customHeight="1">
      <c r="A40" s="106"/>
      <c r="B40" s="106"/>
      <c r="C40" s="10" t="s">
        <v>223</v>
      </c>
      <c r="D40" s="13">
        <v>32344</v>
      </c>
      <c r="E40" s="13">
        <v>87148</v>
      </c>
      <c r="F40" s="13">
        <f t="shared" si="1"/>
        <v>-54804</v>
      </c>
    </row>
    <row r="41" spans="1:6" ht="14.25" customHeight="1">
      <c r="A41" s="106"/>
      <c r="B41" s="106"/>
      <c r="C41" s="10" t="s">
        <v>208</v>
      </c>
      <c r="D41" s="13">
        <v>0</v>
      </c>
      <c r="E41" s="13">
        <v>25070</v>
      </c>
      <c r="F41" s="13">
        <f t="shared" si="1"/>
        <v>-25070</v>
      </c>
    </row>
    <row r="42" spans="1:6" ht="14.25" customHeight="1">
      <c r="A42" s="106"/>
      <c r="B42" s="106"/>
      <c r="C42" s="10" t="s">
        <v>224</v>
      </c>
      <c r="D42" s="13">
        <v>350000</v>
      </c>
      <c r="E42" s="13">
        <v>350000</v>
      </c>
      <c r="F42" s="13">
        <f t="shared" si="1"/>
        <v>0</v>
      </c>
    </row>
    <row r="43" spans="1:6" ht="14.25" customHeight="1">
      <c r="A43" s="106"/>
      <c r="B43" s="106"/>
      <c r="C43" s="10" t="s">
        <v>225</v>
      </c>
      <c r="D43" s="13">
        <v>11700</v>
      </c>
      <c r="E43" s="13">
        <v>38700</v>
      </c>
      <c r="F43" s="13">
        <f t="shared" si="1"/>
        <v>-27000</v>
      </c>
    </row>
    <row r="44" spans="1:6" ht="14.25" customHeight="1">
      <c r="A44" s="106"/>
      <c r="B44" s="106"/>
      <c r="C44" s="10" t="s">
        <v>226</v>
      </c>
      <c r="D44" s="13">
        <v>99360</v>
      </c>
      <c r="E44" s="13">
        <v>210600</v>
      </c>
      <c r="F44" s="13">
        <f t="shared" si="1"/>
        <v>-111240</v>
      </c>
    </row>
    <row r="45" spans="1:6" ht="14.25" customHeight="1">
      <c r="A45" s="106"/>
      <c r="B45" s="106"/>
      <c r="C45" s="10" t="s">
        <v>227</v>
      </c>
      <c r="D45" s="13">
        <v>119300</v>
      </c>
      <c r="E45" s="13">
        <v>155600</v>
      </c>
      <c r="F45" s="13">
        <f t="shared" si="1"/>
        <v>-36300</v>
      </c>
    </row>
    <row r="46" spans="1:6" ht="14.25" customHeight="1">
      <c r="A46" s="106"/>
      <c r="B46" s="106"/>
      <c r="C46" s="10" t="s">
        <v>228</v>
      </c>
      <c r="D46" s="13">
        <v>119162</v>
      </c>
      <c r="E46" s="13">
        <v>183215</v>
      </c>
      <c r="F46" s="13">
        <f t="shared" si="1"/>
        <v>-64053</v>
      </c>
    </row>
    <row r="47" spans="1:6" ht="14.25" customHeight="1">
      <c r="A47" s="106"/>
      <c r="B47" s="106"/>
      <c r="C47" s="10" t="s">
        <v>230</v>
      </c>
      <c r="D47" s="13">
        <v>2872038</v>
      </c>
      <c r="E47" s="13">
        <v>2779071</v>
      </c>
      <c r="F47" s="13">
        <f t="shared" si="1"/>
        <v>92967</v>
      </c>
    </row>
    <row r="48" spans="1:6" ht="14.25" customHeight="1">
      <c r="A48" s="106"/>
      <c r="B48" s="106"/>
      <c r="C48" s="27" t="s">
        <v>231</v>
      </c>
      <c r="D48" s="66">
        <v>-1829644</v>
      </c>
      <c r="E48" s="66">
        <v>-1737552</v>
      </c>
      <c r="F48" s="66">
        <f t="shared" si="0"/>
        <v>-92092</v>
      </c>
    </row>
    <row r="49" spans="1:6" ht="14.25" customHeight="1">
      <c r="A49" s="106"/>
      <c r="B49" s="107"/>
      <c r="C49" s="8" t="s">
        <v>23</v>
      </c>
      <c r="D49" s="14">
        <v>135939673</v>
      </c>
      <c r="E49" s="14">
        <v>152241362</v>
      </c>
      <c r="F49" s="14">
        <f t="shared" si="0"/>
        <v>-16301689</v>
      </c>
    </row>
    <row r="50" spans="1:6" ht="14.25" customHeight="1">
      <c r="A50" s="107"/>
      <c r="B50" s="112" t="s">
        <v>31</v>
      </c>
      <c r="C50" s="112"/>
      <c r="D50" s="14">
        <f>D11-D49</f>
        <v>16217974</v>
      </c>
      <c r="E50" s="14">
        <f>E11-E49</f>
        <v>12357313</v>
      </c>
      <c r="F50" s="14">
        <f>F11-F49</f>
        <v>3860661</v>
      </c>
    </row>
    <row r="51" spans="1:6" ht="14.25" customHeight="1">
      <c r="A51" s="105" t="s">
        <v>25</v>
      </c>
      <c r="B51" s="105" t="s">
        <v>15</v>
      </c>
      <c r="C51" s="85" t="s">
        <v>232</v>
      </c>
      <c r="D51" s="81">
        <v>188076</v>
      </c>
      <c r="E51" s="81">
        <v>304489</v>
      </c>
      <c r="F51" s="81">
        <f t="shared" ref="F51:F59" si="2">D51-E51</f>
        <v>-116413</v>
      </c>
    </row>
    <row r="52" spans="1:6" ht="14.25" customHeight="1">
      <c r="A52" s="106"/>
      <c r="B52" s="106"/>
      <c r="C52" s="10" t="s">
        <v>233</v>
      </c>
      <c r="D52" s="13">
        <v>1215002</v>
      </c>
      <c r="E52" s="13">
        <v>1176308</v>
      </c>
      <c r="F52" s="13">
        <f>D52-E52</f>
        <v>38694</v>
      </c>
    </row>
    <row r="53" spans="1:6" ht="14.25" customHeight="1">
      <c r="A53" s="106"/>
      <c r="B53" s="106"/>
      <c r="C53" s="10" t="s">
        <v>234</v>
      </c>
      <c r="D53" s="13">
        <v>10000</v>
      </c>
      <c r="E53" s="13">
        <v>30000</v>
      </c>
      <c r="F53" s="13">
        <f>D53-E53</f>
        <v>-20000</v>
      </c>
    </row>
    <row r="54" spans="1:6" ht="14.25" customHeight="1">
      <c r="A54" s="106"/>
      <c r="B54" s="106"/>
      <c r="C54" s="10" t="s">
        <v>235</v>
      </c>
      <c r="D54" s="13">
        <v>1125900</v>
      </c>
      <c r="E54" s="13">
        <v>996450</v>
      </c>
      <c r="F54" s="13">
        <f>D54-E54</f>
        <v>129450</v>
      </c>
    </row>
    <row r="55" spans="1:6" ht="14.25" customHeight="1">
      <c r="A55" s="106"/>
      <c r="B55" s="106"/>
      <c r="C55" s="10" t="s">
        <v>236</v>
      </c>
      <c r="D55" s="13">
        <v>79102</v>
      </c>
      <c r="E55" s="13">
        <v>149858</v>
      </c>
      <c r="F55" s="13">
        <f t="shared" si="2"/>
        <v>-70756</v>
      </c>
    </row>
    <row r="56" spans="1:6" ht="14.25" customHeight="1">
      <c r="A56" s="106"/>
      <c r="B56" s="107"/>
      <c r="C56" s="8" t="s">
        <v>32</v>
      </c>
      <c r="D56" s="14">
        <v>1403078</v>
      </c>
      <c r="E56" s="14">
        <v>1480797</v>
      </c>
      <c r="F56" s="14">
        <f t="shared" si="2"/>
        <v>-77719</v>
      </c>
    </row>
    <row r="57" spans="1:6" ht="14.25" customHeight="1">
      <c r="A57" s="106"/>
      <c r="B57" s="105" t="s">
        <v>16</v>
      </c>
      <c r="C57" s="7" t="s">
        <v>239</v>
      </c>
      <c r="D57" s="81">
        <v>1125900</v>
      </c>
      <c r="E57" s="81">
        <v>996450</v>
      </c>
      <c r="F57" s="81">
        <f t="shared" si="2"/>
        <v>129450</v>
      </c>
    </row>
    <row r="58" spans="1:6" ht="14.25" customHeight="1">
      <c r="A58" s="106"/>
      <c r="B58" s="106"/>
      <c r="C58" s="7" t="s">
        <v>240</v>
      </c>
      <c r="D58" s="13">
        <v>1125900</v>
      </c>
      <c r="E58" s="13">
        <v>996450</v>
      </c>
      <c r="F58" s="13">
        <f t="shared" si="2"/>
        <v>129450</v>
      </c>
    </row>
    <row r="59" spans="1:6" ht="14.25" customHeight="1">
      <c r="A59" s="106"/>
      <c r="B59" s="107"/>
      <c r="C59" s="8" t="s">
        <v>33</v>
      </c>
      <c r="D59" s="14">
        <v>1125900</v>
      </c>
      <c r="E59" s="14">
        <v>996450</v>
      </c>
      <c r="F59" s="14">
        <f t="shared" si="2"/>
        <v>129450</v>
      </c>
    </row>
    <row r="60" spans="1:6" ht="14.25" customHeight="1">
      <c r="A60" s="107"/>
      <c r="B60" s="112" t="s">
        <v>34</v>
      </c>
      <c r="C60" s="112"/>
      <c r="D60" s="14">
        <f>D56-D59</f>
        <v>277178</v>
      </c>
      <c r="E60" s="14">
        <f>E56-E59</f>
        <v>484347</v>
      </c>
      <c r="F60" s="14">
        <f>F56-F59</f>
        <v>-207169</v>
      </c>
    </row>
    <row r="61" spans="1:6" ht="14.25" customHeight="1">
      <c r="A61" s="98" t="s">
        <v>29</v>
      </c>
      <c r="B61" s="99"/>
      <c r="C61" s="100"/>
      <c r="D61" s="14">
        <f>D50+D60</f>
        <v>16495152</v>
      </c>
      <c r="E61" s="14">
        <f>E50+E60</f>
        <v>12841660</v>
      </c>
      <c r="F61" s="14">
        <f>F50+F60</f>
        <v>3653492</v>
      </c>
    </row>
    <row r="62" spans="1:6" ht="14.25" customHeight="1">
      <c r="A62" s="105" t="s">
        <v>241</v>
      </c>
      <c r="B62" s="82" t="s">
        <v>242</v>
      </c>
      <c r="C62" s="8" t="s">
        <v>18</v>
      </c>
      <c r="D62" s="14">
        <v>0</v>
      </c>
      <c r="E62" s="14">
        <v>0</v>
      </c>
      <c r="F62" s="14">
        <f t="shared" ref="F62:F65" si="3">D62-E62</f>
        <v>0</v>
      </c>
    </row>
    <row r="63" spans="1:6" ht="14.25" customHeight="1">
      <c r="A63" s="106"/>
      <c r="B63" s="105" t="s">
        <v>16</v>
      </c>
      <c r="C63" s="10" t="s">
        <v>244</v>
      </c>
      <c r="D63" s="13">
        <v>183000</v>
      </c>
      <c r="E63" s="13">
        <v>1095360</v>
      </c>
      <c r="F63" s="13">
        <f t="shared" si="3"/>
        <v>-912360</v>
      </c>
    </row>
    <row r="64" spans="1:6" ht="14.25" customHeight="1">
      <c r="A64" s="106"/>
      <c r="B64" s="106"/>
      <c r="C64" s="10" t="s">
        <v>250</v>
      </c>
      <c r="D64" s="13">
        <v>784000</v>
      </c>
      <c r="E64" s="13">
        <v>903619</v>
      </c>
      <c r="F64" s="13">
        <f t="shared" si="3"/>
        <v>-119619</v>
      </c>
    </row>
    <row r="65" spans="1:6" ht="14.25" customHeight="1">
      <c r="A65" s="106"/>
      <c r="B65" s="107"/>
      <c r="C65" s="8" t="s">
        <v>19</v>
      </c>
      <c r="D65" s="14">
        <v>967000</v>
      </c>
      <c r="E65" s="14">
        <v>1998979</v>
      </c>
      <c r="F65" s="14">
        <f t="shared" si="3"/>
        <v>-1031979</v>
      </c>
    </row>
    <row r="66" spans="1:6" ht="14.25" customHeight="1">
      <c r="A66" s="107"/>
      <c r="B66" s="108" t="s">
        <v>35</v>
      </c>
      <c r="C66" s="109"/>
      <c r="D66" s="14">
        <f>D62-D65</f>
        <v>-967000</v>
      </c>
      <c r="E66" s="14">
        <f>E62-E65</f>
        <v>-1998979</v>
      </c>
      <c r="F66" s="14">
        <f>F62-F65</f>
        <v>1031979</v>
      </c>
    </row>
    <row r="67" spans="1:6" ht="14.25" customHeight="1">
      <c r="A67" s="108" t="s">
        <v>61</v>
      </c>
      <c r="B67" s="133"/>
      <c r="C67" s="109"/>
      <c r="D67" s="14">
        <f>D61+D66</f>
        <v>15528152</v>
      </c>
      <c r="E67" s="14">
        <f>E61+E66</f>
        <v>10842681</v>
      </c>
      <c r="F67" s="14">
        <f>F61+F66</f>
        <v>4685471</v>
      </c>
    </row>
    <row r="68" spans="1:6" ht="14.25" customHeight="1">
      <c r="A68" s="105" t="s">
        <v>17</v>
      </c>
      <c r="B68" s="108" t="s">
        <v>62</v>
      </c>
      <c r="C68" s="109"/>
      <c r="D68" s="14">
        <v>56417345</v>
      </c>
      <c r="E68" s="14">
        <v>36574664</v>
      </c>
      <c r="F68" s="14">
        <f>D68-E68</f>
        <v>19842681</v>
      </c>
    </row>
    <row r="69" spans="1:6" ht="14.25" customHeight="1">
      <c r="A69" s="106"/>
      <c r="B69" s="108" t="s">
        <v>63</v>
      </c>
      <c r="C69" s="109"/>
      <c r="D69" s="14">
        <f>D67+D68</f>
        <v>71945497</v>
      </c>
      <c r="E69" s="14">
        <f>E67+E68</f>
        <v>47417345</v>
      </c>
      <c r="F69" s="14">
        <f>F67+F68</f>
        <v>24528152</v>
      </c>
    </row>
    <row r="70" spans="1:6" ht="14.25" customHeight="1">
      <c r="A70" s="106"/>
      <c r="B70" s="108" t="s">
        <v>64</v>
      </c>
      <c r="C70" s="109"/>
      <c r="D70" s="14">
        <v>0</v>
      </c>
      <c r="E70" s="14">
        <v>0</v>
      </c>
      <c r="F70" s="14">
        <f t="shared" ref="F70:F74" si="4">D70-E70</f>
        <v>0</v>
      </c>
    </row>
    <row r="71" spans="1:6" ht="14.25" customHeight="1">
      <c r="A71" s="106"/>
      <c r="B71" s="108" t="s">
        <v>65</v>
      </c>
      <c r="C71" s="109"/>
      <c r="D71" s="14">
        <v>10000000</v>
      </c>
      <c r="E71" s="14">
        <v>17000000</v>
      </c>
      <c r="F71" s="14">
        <f t="shared" si="4"/>
        <v>-7000000</v>
      </c>
    </row>
    <row r="72" spans="1:6" ht="14.25" customHeight="1">
      <c r="A72" s="106"/>
      <c r="B72" s="108" t="s">
        <v>245</v>
      </c>
      <c r="C72" s="140"/>
      <c r="D72" s="14">
        <v>10000000</v>
      </c>
      <c r="E72" s="14">
        <v>17000000</v>
      </c>
      <c r="F72" s="14">
        <f t="shared" si="4"/>
        <v>-7000000</v>
      </c>
    </row>
    <row r="73" spans="1:6" ht="14.25" customHeight="1">
      <c r="A73" s="106"/>
      <c r="B73" s="108" t="s">
        <v>66</v>
      </c>
      <c r="C73" s="109"/>
      <c r="D73" s="14">
        <v>0</v>
      </c>
      <c r="E73" s="14">
        <v>8000000</v>
      </c>
      <c r="F73" s="14">
        <f t="shared" si="4"/>
        <v>-8000000</v>
      </c>
    </row>
    <row r="74" spans="1:6" ht="14.25" customHeight="1">
      <c r="A74" s="106"/>
      <c r="B74" s="108" t="s">
        <v>246</v>
      </c>
      <c r="C74" s="140"/>
      <c r="D74" s="81">
        <v>0</v>
      </c>
      <c r="E74" s="81">
        <v>8000000</v>
      </c>
      <c r="F74" s="14">
        <f t="shared" si="4"/>
        <v>-8000000</v>
      </c>
    </row>
    <row r="75" spans="1:6" ht="28.5" customHeight="1">
      <c r="A75" s="107"/>
      <c r="B75" s="141" t="s">
        <v>67</v>
      </c>
      <c r="C75" s="142"/>
      <c r="D75" s="14">
        <f>D69+D70+D71-D73</f>
        <v>81945497</v>
      </c>
      <c r="E75" s="14">
        <f>E69+E70+E71-E73</f>
        <v>56417345</v>
      </c>
      <c r="F75" s="14">
        <f>F69+F70+F71-F73</f>
        <v>25528152</v>
      </c>
    </row>
    <row r="76" spans="1:6" ht="14.25" customHeight="1">
      <c r="A76" s="135"/>
      <c r="B76" s="136"/>
      <c r="C76" s="136"/>
      <c r="D76" s="136"/>
      <c r="E76" s="136"/>
      <c r="F76" s="136"/>
    </row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 algorithmName="SHA-512" hashValue="WkDe2jtt7sE0iDwfdMT84NWJy/V6G+jDtWR9Ed7TLN1CAzqCIC87Kxf3yOL1W02sBJQAe76OoIbWW8HeDiDElg==" saltValue="a2gnmPUxAJvJqDMDL7z6Fw==" spinCount="100000" sheet="1" scenarios="1" selectLockedCells="1"/>
  <mergeCells count="27">
    <mergeCell ref="B73:C73"/>
    <mergeCell ref="B74:C74"/>
    <mergeCell ref="B75:C75"/>
    <mergeCell ref="A76:F76"/>
    <mergeCell ref="A67:C67"/>
    <mergeCell ref="A68:A75"/>
    <mergeCell ref="B68:C68"/>
    <mergeCell ref="B69:C69"/>
    <mergeCell ref="B70:C70"/>
    <mergeCell ref="B71:C71"/>
    <mergeCell ref="B72:C72"/>
    <mergeCell ref="A62:A66"/>
    <mergeCell ref="B63:B65"/>
    <mergeCell ref="B66:C66"/>
    <mergeCell ref="D2:F2"/>
    <mergeCell ref="A3:F3"/>
    <mergeCell ref="A4:F4"/>
    <mergeCell ref="A6:C6"/>
    <mergeCell ref="A7:A50"/>
    <mergeCell ref="B7:B11"/>
    <mergeCell ref="B12:B49"/>
    <mergeCell ref="B50:C50"/>
    <mergeCell ref="A51:A60"/>
    <mergeCell ref="B51:B56"/>
    <mergeCell ref="B57:B59"/>
    <mergeCell ref="B60:C60"/>
    <mergeCell ref="A61:C61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資金収支 - 第1号の1様式</vt:lpstr>
      <vt:lpstr>資金収支 - 第1号の3様式</vt:lpstr>
      <vt:lpstr>資金収支 - 第1号の4様式</vt:lpstr>
      <vt:lpstr>資金収支 - 第1号の4様式(2)</vt:lpstr>
      <vt:lpstr>資金収支 - 第1号の4様式(3)</vt:lpstr>
      <vt:lpstr>事業活動 - 第2号の1様式</vt:lpstr>
      <vt:lpstr>事業活動 - 第2号の3様式</vt:lpstr>
      <vt:lpstr>事業活動 - 第2号の4様式</vt:lpstr>
      <vt:lpstr>事業活動 - 第2号の4様式(2)</vt:lpstr>
      <vt:lpstr>事業活動 - 第2号の4様式(3)</vt:lpstr>
      <vt:lpstr>貸借 - 第3号の1様式</vt:lpstr>
      <vt:lpstr>貸借 - 第3号の3様式</vt:lpstr>
      <vt:lpstr>貸借 - 第3号の4様式</vt:lpstr>
      <vt:lpstr>貸借 - 第3号の4様式(2)</vt:lpstr>
      <vt:lpstr>貸借 - 第3号の4様式(3)</vt:lpstr>
      <vt:lpstr>'資金収支 - 第1号の3様式'!Print_Area</vt:lpstr>
      <vt:lpstr>'事業活動 - 第2号の1様式'!Print_Area</vt:lpstr>
      <vt:lpstr>'事業活動 - 第2号の3様式'!Print_Area</vt:lpstr>
      <vt:lpstr>'事業活動 - 第2号の4様式'!Print_Area</vt:lpstr>
      <vt:lpstr>'事業活動 - 第2号の4様式(2)'!Print_Area</vt:lpstr>
      <vt:lpstr>'事業活動 - 第2号の4様式(3)'!Print_Area</vt:lpstr>
      <vt:lpstr>'貸借 - 第3号の3様式'!Print_Area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gookahoikuen</cp:lastModifiedBy>
  <cp:lastPrinted>2015-04-10T08:48:44Z</cp:lastPrinted>
  <dcterms:created xsi:type="dcterms:W3CDTF">2008-06-06T01:55:09Z</dcterms:created>
  <dcterms:modified xsi:type="dcterms:W3CDTF">2019-07-03T07:31:05Z</dcterms:modified>
</cp:coreProperties>
</file>